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JAIRO BEJARANO\Documents\Ies2025\IE Ciudad Luz\CL 2025\TCL Sifse y Semi 2025\"/>
    </mc:Choice>
  </mc:AlternateContent>
  <xr:revisionPtr revIDLastSave="0" documentId="13_ncr:1_{2C67F48B-59C3-4DBF-9C88-175E6C4BA0E7}" xr6:coauthVersionLast="47" xr6:coauthVersionMax="47" xr10:uidLastSave="{00000000-0000-0000-0000-000000000000}"/>
  <bookViews>
    <workbookView xWindow="-30" yWindow="60" windowWidth="17730" windowHeight="8600" xr2:uid="{00000000-000D-0000-FFFF-FFFF00000000}"/>
  </bookViews>
  <sheets>
    <sheet name="Semi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8" i="1" l="1"/>
  <c r="G91" i="1" s="1"/>
  <c r="A95" i="1"/>
  <c r="H93" i="1"/>
  <c r="H30" i="1"/>
  <c r="M22" i="1"/>
  <c r="G28" i="1" s="1"/>
  <c r="G29" i="1" l="1"/>
  <c r="G30" i="1" s="1"/>
  <c r="G92" i="1"/>
  <c r="G93" i="1" l="1"/>
</calcChain>
</file>

<file path=xl/sharedStrings.xml><?xml version="1.0" encoding="utf-8"?>
<sst xmlns="http://schemas.openxmlformats.org/spreadsheetml/2006/main" count="239" uniqueCount="116">
  <si>
    <t>INSTITUCIÓN EDUCATIVA TECNICA CIUDAD LUZ</t>
  </si>
  <si>
    <t>CERTIFICACION</t>
  </si>
  <si>
    <t>CERTIFICO QUE la ejecución de los recursos recibidos por concepto de Gratuidad Municipal, se estan ejecutado conforme a la normatividad vigente en materia presupuestal y demas normas afines vigentes así</t>
  </si>
  <si>
    <t>CDP</t>
  </si>
  <si>
    <t>FECHA</t>
  </si>
  <si>
    <t>CRP</t>
  </si>
  <si>
    <t>RUBRO PRESUPUESTAL</t>
  </si>
  <si>
    <t>SEDE</t>
  </si>
  <si>
    <t>BENEFICIARIO DEL PAGO</t>
  </si>
  <si>
    <t>NIT O CC</t>
  </si>
  <si>
    <t>ORDEN PAGO No.</t>
  </si>
  <si>
    <t>CONCEPTO</t>
  </si>
  <si>
    <t>VALOR $</t>
  </si>
  <si>
    <t>TOTAL RECURSOS EJECUTADOS</t>
  </si>
  <si>
    <t>INGRESOS POR TRANSFERENCIAS</t>
  </si>
  <si>
    <t>RECURSOS EJECUTADOS</t>
  </si>
  <si>
    <t>RECURSOS POR EJECUTAR</t>
  </si>
  <si>
    <t>SUMAS IGUALES</t>
  </si>
  <si>
    <t>LUZ MERY MALAVER ALDANA</t>
  </si>
  <si>
    <t>Rectora</t>
  </si>
  <si>
    <t>CERTIFICO que los recursos recibidos por concepto de GRATUIDAD MEN, se estan ejecutado conforme a la normatividad vigente en materia presupuestal y demas normas afines vigentes así</t>
  </si>
  <si>
    <t>Res No. 6171 MEN 27/03/25</t>
  </si>
  <si>
    <t>PAGO PARCIAL CONTRATO 07 DE 2025 Servicio de control de plagas, derratizacion y lavado de tanque subterraneo del bloque uno en la institución educativa</t>
  </si>
  <si>
    <t>PAGO PARCIAL 01 CONTRATO 04 DE 2025 Servicios profesionales de asesor contable, financiero y de apoyo a la gestión</t>
  </si>
  <si>
    <t>PAGO CONTRATO 202506 servicio tecnico de mantenimiento de la infraestructura fisica y zonas verdes en la institución educativa</t>
  </si>
  <si>
    <t>PAGO CONTRATO No. 09 DE 2025 Compraventa de implementos de oficina, aseo y ferreteria destinados a las diferentes actividades propias de la institución</t>
  </si>
  <si>
    <t>PAGO CONTRATO No. 10 DE 2025 Dotacion de materiales, medios pedagogicos, didacticos, y de mantenimiento en el proceso de primera infancia de la institución educativa</t>
  </si>
  <si>
    <t>PAGO CONTRATO 202511 Adquisición de materiales de recursos del profesor, instrumentos musicales, material didactico, equipo y tecnológico en proceso de formación integral de la institución</t>
  </si>
  <si>
    <t>PAGO CONTRATO 202512 Equipamiento de instrumentos para laboratorio de química y física y dotación de implementos deportivos destinadas a las diferentes actividades de los alumnos en la institución</t>
  </si>
  <si>
    <t>PAGO PARCIAL CONTRATO 13 DE 2025 Servicio de apoyo logistico en la organización de los eventos del folclorito institucional y la conmemoración de la fundación de la institución educativa técnica ciudad luZ</t>
  </si>
  <si>
    <t>PAGO PARCIAL 02 CONTRATO 04 DE 2025 Servicios profesionales de asesor contable, financiero y de apoyo a la gestión</t>
  </si>
  <si>
    <t>PAGO PARCIAL 01 DEL CONTRATO 14 DE 2025 APOYO EN EL FORTALECIMIENTO ARTISTICO DE LOS NIÑOS, NIÑAS Y ADOLESCENTES PARA EL DESARROLLO DE LA IDENTIDAD CULTURAL DE LA COMUNIDAD EDUCATIVA DE LA INSTITUCION</t>
  </si>
  <si>
    <t>PAGO PARCIAL 1 Y 2 FACTURAS 21721 Y 21291 CONTRATO 202508 Servicio tecnico de mantenimiento preventivo de ascensor hidráulico de 4 paradas de la Institución Educativa</t>
  </si>
  <si>
    <t>pago final contrato 06 de 2025 servicio tecnico de mantenimiento de la infraestructura fisica y zonas verdes en la institución educativa</t>
  </si>
  <si>
    <t>2.1.2.02.02.008.05.21_x000D_</t>
  </si>
  <si>
    <t>SERVICIOS TÉCNICOS SGP_x000D_</t>
  </si>
  <si>
    <t>2.1.2.02.02.008.01.21_x000D_</t>
  </si>
  <si>
    <t>HONORARIOS SGP_x000D_</t>
  </si>
  <si>
    <t>2.1.2.02.01.003.21_x000D_</t>
  </si>
  <si>
    <t>IMPLEMENTOS DE OFICINA, ASEO Y FERRETERÍA SGP_x000D_</t>
  </si>
  <si>
    <t>2.1.2.01.01.004.01.03.23_x000D_</t>
  </si>
  <si>
    <t>DOTACIÓN DE MATERIAL Y MEDIOS PEDAGÓGICOS SGP 1A INFANCIA_x000D_</t>
  </si>
  <si>
    <t>2.1.2.01.01.004.01.03.22_x000D_</t>
  </si>
  <si>
    <t>DOTACIÓN DE MATERIAL Y MEDIOS PEDAGÓGICOS SGP FORMACIÓN INTEGRAL_x000D_</t>
  </si>
  <si>
    <t>2.1.2.01.01.004.01.03.21_x000D_</t>
  </si>
  <si>
    <t>DOTACIÓN DE MATERIAL Y MEDIOS PEDAGÓGICOS SGP_x000D_</t>
  </si>
  <si>
    <t>2.1.2.02.02.009.02.21_x000D_</t>
  </si>
  <si>
    <t>ACTIVIDADES PEDAGÓGICAS SGP_x000D_</t>
  </si>
  <si>
    <t>2.1.2.02.02.008.05.22_x000D_</t>
  </si>
  <si>
    <t>SERVICIOS TÉCNICOS SGP FORMACIÓN INTEGRAL_x000D_</t>
  </si>
  <si>
    <t>WILSON HAWER VANEGAS GARCIA</t>
  </si>
  <si>
    <t>MARIA ALEXANDRA RODRIGUEZ PINZON</t>
  </si>
  <si>
    <t>ALISON GERALDINE NIÑO HERRAN</t>
  </si>
  <si>
    <t>IMELDA PALMA DELGADO</t>
  </si>
  <si>
    <t>HUGO BEJARANO REINA</t>
  </si>
  <si>
    <t>YURY LIZETH MURILLO RUIZ</t>
  </si>
  <si>
    <t>ANDRES MAURICIO FUERTES ARIAS</t>
  </si>
  <si>
    <t>JULIE SMITH GUZMAN OLAYA</t>
  </si>
  <si>
    <t>ELEVATOR CONTROL SYSTEM SAS</t>
  </si>
  <si>
    <t>KATHERINE POVEDA MARTINEZ</t>
  </si>
  <si>
    <t>NINI JHOHANA HERNANDEZ PALMA</t>
  </si>
  <si>
    <t>MATILDE ALICIA CELY VALDERRAMA</t>
  </si>
  <si>
    <t>2.1.2.02.02.008.02.21</t>
  </si>
  <si>
    <t>IMPRESOS Y PUBLICACIONES SGP</t>
  </si>
  <si>
    <t>CONTRATO 05 DE 2025 Servicios profesionales de apoyo jurídico para el fortalecimiento de las gestiones</t>
  </si>
  <si>
    <t>PAGO PARCIAL 02 DEL CONTRATO 14 DE 2025 APOYO EN EL FORTALECIMIENTO ARTISTICO DE LOS NIÑOS, NIÑAS Y ADOLESCENTES PARA EL DESARROLLO DE LA IDENTIDAD CULTURAL DE LA COMUNIDAD EDUCATIVA DE LA INSTITUCION</t>
  </si>
  <si>
    <t xml:space="preserve">Res No. 1700-1898 de mayo 19 de 2025 </t>
  </si>
  <si>
    <t>PAGO PARCIAL FACTURAS 21216, 22166, 22653 y 23121 CONTRATO 202508 Servicio tecnico de mantenimiento preventivo de ascensor hidráulico de 4 paradas de la Institución Educativa</t>
  </si>
  <si>
    <t>Pago final contrato 07 de 2025 servicio de control de plagas, derratizacion y lavado de tanque subterraneo del bloque uno en lainstitución educativa</t>
  </si>
  <si>
    <t>PAGO PARCIAL 02 CONTRATO 05 DE 2025 Servicios profesionales de Apoyo jurídico para el fortalecimiento de las gestiones institucionales</t>
  </si>
  <si>
    <t>PAGO PARCIAL CONTRATO 17 DE 2025 servicio tecnico para implementar una banda marcial como herramienta pedagógica y formativa en el proceso educativo de formacion integral de los estudiantes de primaria y secundaria</t>
  </si>
  <si>
    <t>JUAN MANUEL CAVIEDES VALENCIA</t>
  </si>
  <si>
    <t>PAGO PARCIAL 07 CONTRATO 04 DE 2025 Servicios profesionales de asesor contable, financiero y de apoyo a la gestión</t>
  </si>
  <si>
    <t>PAGO FINAL CONTRATO 17 DE 2025 servicio tecnico para implementar una banda marcial como herramienta pedagógica y formativa en el proceso educativo de formacion integral de los estudiantes de primaria y secundaria</t>
  </si>
  <si>
    <t>PAGO 08 FINAL CONTRATO 04 DE 2025 Servicios profesionales de asesor contable, financiero y de apoyo a la gestión</t>
  </si>
  <si>
    <t>PAGO 03 FINAL CONTRATO 05 DE 2025 Servicios profesionales de Apoyo jurídico para el fortalecimiento de las gestiones Institucionales
institucionales</t>
  </si>
  <si>
    <t>PAGO PARCIAL FACTURAS  ELCS 23588 y ELCS 24043 del CONTRATO 202508 Servicio tecnico de mantenimiento preventivo de ascensor hidráulico de 4 paradas de la Institución Educativa</t>
  </si>
  <si>
    <t>PAGO PARCIAL FACTURA ELCS 24274 del CONTRATO 202508 Servicio tecnico de mantenimiento preventivo de ascensor hidráulico de 4 paradas de la Institución Educativa</t>
  </si>
  <si>
    <t>PAGO CONTRATO  15 DE 2025 Servicio de elaboracion de material impreso para los procesos de graduacion de alumnos y para el desarrollo de procesos pedagogicos, academicos, convivenciales y administrativos de la institución</t>
  </si>
  <si>
    <t>CAUSACION GASTOS Y COMISIONES BANCARIAS 2025 SGP MEN</t>
  </si>
  <si>
    <t>BANCO POPULAR / 860007738</t>
  </si>
  <si>
    <t>GASTOS Y COMISIONES BANCARIAS SGP_x000D_</t>
  </si>
  <si>
    <t>2.1.8.01.14.01.21_x000D_</t>
  </si>
  <si>
    <t>3.1</t>
  </si>
  <si>
    <t>2.1.2.02.02.008.05.31_x000D_</t>
  </si>
  <si>
    <t>SERVICIOS TÉCNICOS GRATUIDAD MPIO_x000D_</t>
  </si>
  <si>
    <t>2.1.2.02.02.007.01.31_x000D_</t>
  </si>
  <si>
    <t>PÓLIZA DE SEGUROS GRATUIDAD MPIO_x000D_</t>
  </si>
  <si>
    <t>2.1.2.02.02.006.01.31_x000D_</t>
  </si>
  <si>
    <t>TRANSPORTE Y MENSAJERÍA GRATUIDAD MPIO_x000D_</t>
  </si>
  <si>
    <t>2.1.2.02.02.008.05.52_x000D_2.1.2.02.02.008.05.21_x000D_2.1.2.</t>
  </si>
  <si>
    <t>2.1.2.02.01.003.31_x000D_</t>
  </si>
  <si>
    <t>IMPLEMENTOS DE OFICINA, ASEO Y FERRETERÍA GRATUIDAD MPIO_x000D_</t>
  </si>
  <si>
    <t>2.1.8.01.14.01.31_x000D_</t>
  </si>
  <si>
    <t>GASTOS Y COMISIONES BANCARIAS GRATUIDAD MPIO_x000D_</t>
  </si>
  <si>
    <t xml:space="preserve">SERVICIOS TÉCNICOS GRATUIDAD MPIO
</t>
  </si>
  <si>
    <t xml:space="preserve">ALISON GERALDINE NIÑO HERRAN </t>
  </si>
  <si>
    <t xml:space="preserve">ASEGURADORA SOLIDARIA DE COLOMBIA </t>
  </si>
  <si>
    <t>CARLOS ARTURO ZABALA MENDEZ</t>
  </si>
  <si>
    <t xml:space="preserve">MAURICIO ALVAREZ BOCANEGRA </t>
  </si>
  <si>
    <t>BANCO POPULAR</t>
  </si>
  <si>
    <t>Pago parcial Contrato 18 de 2025 SERVICIO TECNICO DE MANTENIMIENTO DE LA INFRAESTRUCTURA FISICA Y LAVAO DE TANQUES EN LA INSTITUCIÓN EDUCATIVA</t>
  </si>
  <si>
    <t>Pago Contrato C202520 SERVICIO DE MANTENIMIENTO Y RECARGA DE EXTINTORES PORTÁTILES CONTRA INCENDIOS EN LA INSTITUCIÓN EDUCATIVA</t>
  </si>
  <si>
    <t>Pago parcial 02 Contrato 18 de 2025 SERVICIO TECNICO DE MANTENIMIENTO DE LA INFRAESTRUCTURA FISICA Y LAVAO DE TANQUES EN LA INSTITUCIÓN EDUCATIVA</t>
  </si>
  <si>
    <t>PAGO RENOVACION POLIZA 994000000293 DE SEGURO TODO RIESGO DAÑOS MATERIALES ENTIDADES ESTATALES 2025-2026</t>
  </si>
  <si>
    <t>PAGO CONTRATO 16 DE 2025 Transporte de estudiantes e integrantes acompañantes de la institucion para representaciones deportivas, academicas, culturales e institucionales</t>
  </si>
  <si>
    <t>PAGO CONTRATO 19 DE 2025 Servicio tecnico de mantenimiento preventivo y correctivo a equipos tecnológicos, redes de datos y cctv de la institucion</t>
  </si>
  <si>
    <t>PAGO 03 FINAL CONTRATO 18 DE 2025 Servicio tecnico de mantenimiento de la infraestructura fisica y lavado de tanques en la institución educativa</t>
  </si>
  <si>
    <t>PAGO CONTRATO 21 DE 2025 Adquisición de kit de material de recursos para la dotación de los docentes de la institución educativa</t>
  </si>
  <si>
    <t>CAUSACION GASTOS Y COMISIONES BANCARIAS 2025 MUNICIPIO</t>
  </si>
  <si>
    <r>
      <t xml:space="preserve">SERVICIOS TÉCNICOS GRATUIDAD </t>
    </r>
    <r>
      <rPr>
        <u/>
        <sz val="8"/>
        <rFont val="Arial"/>
        <family val="2"/>
      </rPr>
      <t>SGP</t>
    </r>
    <r>
      <rPr>
        <sz val="8"/>
        <rFont val="Arial"/>
        <family val="2"/>
      </rPr>
      <t xml:space="preserve">
</t>
    </r>
  </si>
  <si>
    <t>2.1</t>
  </si>
  <si>
    <t xml:space="preserve">2.1.2.02.02.006.01.21
</t>
  </si>
  <si>
    <t>TRANSPORTE Y MENSAJERÍA GRATUIDAD SGP</t>
  </si>
  <si>
    <t>2.1.2.02.02.008.05.31</t>
  </si>
  <si>
    <t>Ibagué,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</si>
</sst>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&quot;$&quot;\ * #,##0.00_ ;_ &quot;$&quot;\ * \-#,##0.00_ ;_ &quot;$&quot;\ * &quot;-&quot;??_ ;_ @_ "/>
    <numFmt numFmtId="165" formatCode="_ &quot;$&quot;\ * #,##0_ ;_ &quot;$&quot;\ * \-#,##0_ ;_ &quot;$&quot;\ * &quot;-&quot;??_ ;_ @_ "/>
    <numFmt numFmtId="166" formatCode="#,##0_ ;[Red]\-#,##0\ "/>
    <numFmt numFmtId="167" formatCode="_ [$$-240A]\ * #,##0_ ;_ [$$-240A]\ * \-#,##0_ ;_ [$$-240A]\ * &quot;-&quot;_ ;_ @_ "/>
    <numFmt numFmtId="168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color rgb="FF000000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 applyNumberFormat="0" applyFont="0" applyFill="0" applyBorder="0" applyAlignment="0" applyProtection="0">
      <alignment vertical="top"/>
    </xf>
    <xf numFmtId="0" fontId="1" fillId="0" borderId="0"/>
    <xf numFmtId="16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>
      <alignment vertical="top"/>
    </xf>
    <xf numFmtId="168" fontId="1" fillId="0" borderId="0" applyFont="0" applyFill="0" applyBorder="0" applyAlignment="0" applyProtection="0"/>
  </cellStyleXfs>
  <cellXfs count="111">
    <xf numFmtId="0" fontId="0" fillId="0" borderId="0" xfId="0" applyAlignment="1"/>
    <xf numFmtId="0" fontId="3" fillId="0" borderId="0" xfId="1" applyFont="1" applyFill="1" applyAlignment="1">
      <alignment horizontal="right" vertical="center" wrapText="1" readingOrder="1"/>
    </xf>
    <xf numFmtId="0" fontId="3" fillId="0" borderId="0" xfId="1" applyFont="1" applyFill="1" applyAlignment="1">
      <alignment vertical="center" wrapText="1" readingOrder="1"/>
    </xf>
    <xf numFmtId="0" fontId="2" fillId="0" borderId="0" xfId="1" applyFont="1" applyFill="1" applyAlignment="1">
      <alignment horizontal="center" vertical="center" wrapText="1" readingOrder="1"/>
    </xf>
    <xf numFmtId="0" fontId="3" fillId="0" borderId="0" xfId="1" applyFont="1" applyFill="1" applyAlignment="1">
      <alignment horizontal="center" vertical="center" wrapText="1" readingOrder="1"/>
    </xf>
    <xf numFmtId="0" fontId="3" fillId="0" borderId="0" xfId="1" applyFont="1" applyFill="1" applyAlignment="1">
      <alignment horizontal="left" vertical="center" wrapText="1" readingOrder="1"/>
    </xf>
    <xf numFmtId="165" fontId="3" fillId="0" borderId="0" xfId="2" applyNumberFormat="1" applyFont="1" applyFill="1" applyBorder="1" applyAlignment="1">
      <alignment horizontal="right" vertical="center" wrapText="1" readingOrder="1"/>
    </xf>
    <xf numFmtId="0" fontId="3" fillId="0" borderId="0" xfId="1" applyFont="1" applyFill="1" applyBorder="1" applyAlignment="1">
      <alignment horizontal="center" vertical="center" wrapText="1" readingOrder="1"/>
    </xf>
    <xf numFmtId="0" fontId="3" fillId="0" borderId="0" xfId="1" applyFont="1" applyFill="1" applyBorder="1" applyAlignment="1">
      <alignment vertical="center" wrapText="1" readingOrder="1"/>
    </xf>
    <xf numFmtId="0" fontId="3" fillId="0" borderId="9" xfId="1" applyFont="1" applyBorder="1" applyAlignment="1">
      <alignment vertical="center"/>
    </xf>
    <xf numFmtId="14" fontId="3" fillId="0" borderId="10" xfId="1" applyNumberFormat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10" xfId="1" applyFont="1" applyBorder="1" applyAlignment="1">
      <alignment vertical="center" wrapText="1"/>
    </xf>
    <xf numFmtId="166" fontId="3" fillId="0" borderId="10" xfId="1" applyNumberFormat="1" applyFont="1" applyFill="1" applyBorder="1" applyAlignment="1">
      <alignment vertical="center" wrapText="1" readingOrder="1"/>
    </xf>
    <xf numFmtId="0" fontId="3" fillId="0" borderId="10" xfId="1" applyFont="1" applyBorder="1" applyAlignment="1">
      <alignment horizontal="center" vertical="center" wrapText="1"/>
    </xf>
    <xf numFmtId="166" fontId="3" fillId="0" borderId="11" xfId="1" applyNumberFormat="1" applyFont="1" applyFill="1" applyBorder="1" applyAlignment="1">
      <alignment vertical="center" wrapText="1" readingOrder="1"/>
    </xf>
    <xf numFmtId="166" fontId="3" fillId="0" borderId="14" xfId="1" applyNumberFormat="1" applyFont="1" applyFill="1" applyBorder="1" applyAlignment="1">
      <alignment vertical="center" wrapText="1" readingOrder="1"/>
    </xf>
    <xf numFmtId="165" fontId="3" fillId="0" borderId="0" xfId="2" applyNumberFormat="1" applyFont="1" applyFill="1" applyBorder="1" applyAlignment="1">
      <alignment vertical="center" wrapText="1" readingOrder="1"/>
    </xf>
    <xf numFmtId="14" fontId="2" fillId="0" borderId="0" xfId="1" applyNumberFormat="1" applyFont="1" applyBorder="1" applyAlignment="1">
      <alignment horizontal="left" vertical="center"/>
    </xf>
    <xf numFmtId="166" fontId="3" fillId="0" borderId="0" xfId="1" applyNumberFormat="1" applyFont="1" applyFill="1" applyBorder="1" applyAlignment="1">
      <alignment vertical="center" wrapText="1" readingOrder="1"/>
    </xf>
    <xf numFmtId="49" fontId="3" fillId="0" borderId="0" xfId="1" applyNumberFormat="1" applyFont="1" applyFill="1" applyAlignment="1">
      <alignment vertical="center" wrapText="1" readingOrder="1"/>
    </xf>
    <xf numFmtId="0" fontId="5" fillId="0" borderId="16" xfId="1" applyFont="1" applyBorder="1" applyAlignment="1">
      <alignment vertical="center"/>
    </xf>
    <xf numFmtId="166" fontId="3" fillId="0" borderId="17" xfId="1" applyNumberFormat="1" applyFont="1" applyFill="1" applyBorder="1" applyAlignment="1">
      <alignment vertical="center" wrapText="1" readingOrder="1"/>
    </xf>
    <xf numFmtId="49" fontId="3" fillId="0" borderId="0" xfId="1" applyNumberFormat="1" applyFont="1" applyFill="1" applyAlignment="1">
      <alignment horizontal="left" vertical="center" wrapText="1" readingOrder="1"/>
    </xf>
    <xf numFmtId="167" fontId="3" fillId="0" borderId="0" xfId="1" applyNumberFormat="1" applyFont="1" applyFill="1" applyAlignment="1">
      <alignment horizontal="right" vertical="center" wrapText="1" readingOrder="1"/>
    </xf>
    <xf numFmtId="0" fontId="5" fillId="0" borderId="19" xfId="1" applyFont="1" applyBorder="1" applyAlignment="1">
      <alignment vertical="center"/>
    </xf>
    <xf numFmtId="0" fontId="3" fillId="0" borderId="19" xfId="1" applyFont="1" applyFill="1" applyBorder="1" applyAlignment="1">
      <alignment horizontal="left" vertical="center" wrapText="1" readingOrder="1"/>
    </xf>
    <xf numFmtId="166" fontId="3" fillId="0" borderId="19" xfId="1" applyNumberFormat="1" applyFont="1" applyFill="1" applyBorder="1" applyAlignment="1">
      <alignment vertical="center" wrapText="1" readingOrder="1"/>
    </xf>
    <xf numFmtId="3" fontId="5" fillId="0" borderId="20" xfId="1" applyNumberFormat="1" applyFont="1" applyBorder="1" applyAlignment="1">
      <alignment vertical="center"/>
    </xf>
    <xf numFmtId="167" fontId="3" fillId="0" borderId="20" xfId="1" applyNumberFormat="1" applyFont="1" applyFill="1" applyBorder="1" applyAlignment="1">
      <alignment vertical="center" wrapText="1" readingOrder="1"/>
    </xf>
    <xf numFmtId="0" fontId="3" fillId="0" borderId="1" xfId="1" applyFont="1" applyFill="1" applyBorder="1" applyAlignment="1">
      <alignment horizontal="left" vertical="center" wrapText="1" readingOrder="1"/>
    </xf>
    <xf numFmtId="166" fontId="3" fillId="0" borderId="1" xfId="1" applyNumberFormat="1" applyFont="1" applyFill="1" applyBorder="1" applyAlignment="1">
      <alignment vertical="center" wrapText="1" readingOrder="1"/>
    </xf>
    <xf numFmtId="166" fontId="3" fillId="0" borderId="22" xfId="1" applyNumberFormat="1" applyFont="1" applyFill="1" applyBorder="1" applyAlignment="1">
      <alignment vertical="center" wrapText="1" readingOrder="1"/>
    </xf>
    <xf numFmtId="167" fontId="3" fillId="0" borderId="0" xfId="1" applyNumberFormat="1" applyFont="1" applyFill="1" applyAlignment="1">
      <alignment horizontal="center" vertical="center" wrapText="1" readingOrder="1"/>
    </xf>
    <xf numFmtId="0" fontId="2" fillId="0" borderId="0" xfId="1" applyFont="1" applyFill="1" applyAlignment="1">
      <alignment horizontal="center" vertical="center" readingOrder="1"/>
    </xf>
    <xf numFmtId="0" fontId="3" fillId="0" borderId="0" xfId="1" applyFont="1" applyFill="1" applyAlignment="1">
      <alignment horizontal="center" vertical="center" readingOrder="1"/>
    </xf>
    <xf numFmtId="0" fontId="3" fillId="0" borderId="0" xfId="1" applyFont="1" applyFill="1" applyAlignment="1">
      <alignment vertical="center" readingOrder="1"/>
    </xf>
    <xf numFmtId="49" fontId="3" fillId="0" borderId="0" xfId="1" applyNumberFormat="1" applyFont="1" applyFill="1" applyAlignment="1">
      <alignment horizontal="center" vertical="center" wrapText="1" readingOrder="1"/>
    </xf>
    <xf numFmtId="0" fontId="3" fillId="0" borderId="0" xfId="0" applyFont="1" applyFill="1" applyAlignment="1">
      <alignment horizontal="right" vertical="center" wrapText="1" readingOrder="1"/>
    </xf>
    <xf numFmtId="0" fontId="3" fillId="0" borderId="0" xfId="0" applyFont="1" applyFill="1" applyAlignment="1">
      <alignment vertical="center" wrapText="1" readingOrder="1"/>
    </xf>
    <xf numFmtId="0" fontId="2" fillId="0" borderId="0" xfId="0" applyFont="1" applyFill="1" applyAlignment="1">
      <alignment horizontal="center" vertical="center" wrapText="1" readingOrder="1"/>
    </xf>
    <xf numFmtId="0" fontId="3" fillId="0" borderId="0" xfId="0" applyFont="1" applyFill="1" applyAlignment="1">
      <alignment horizontal="center" vertical="center" wrapText="1" readingOrder="1"/>
    </xf>
    <xf numFmtId="0" fontId="3" fillId="0" borderId="0" xfId="0" applyFont="1" applyFill="1" applyAlignment="1">
      <alignment horizontal="left" vertical="center" wrapText="1" readingOrder="1"/>
    </xf>
    <xf numFmtId="0" fontId="3" fillId="0" borderId="0" xfId="0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vertical="center" wrapText="1" readingOrder="1"/>
    </xf>
    <xf numFmtId="166" fontId="3" fillId="0" borderId="14" xfId="0" applyNumberFormat="1" applyFont="1" applyFill="1" applyBorder="1" applyAlignment="1">
      <alignment vertical="center" wrapText="1" readingOrder="1"/>
    </xf>
    <xf numFmtId="0" fontId="5" fillId="0" borderId="16" xfId="0" applyFont="1" applyBorder="1" applyAlignment="1">
      <alignment vertical="center"/>
    </xf>
    <xf numFmtId="166" fontId="3" fillId="0" borderId="17" xfId="0" applyNumberFormat="1" applyFont="1" applyFill="1" applyBorder="1" applyAlignment="1">
      <alignment vertical="center" wrapText="1" readingOrder="1"/>
    </xf>
    <xf numFmtId="49" fontId="3" fillId="0" borderId="0" xfId="0" applyNumberFormat="1" applyFont="1" applyFill="1" applyAlignment="1">
      <alignment horizontal="left" vertical="center" wrapText="1" readingOrder="1"/>
    </xf>
    <xf numFmtId="167" fontId="3" fillId="0" borderId="0" xfId="0" applyNumberFormat="1" applyFont="1" applyFill="1" applyAlignment="1">
      <alignment horizontal="right" vertical="center" wrapText="1" readingOrder="1"/>
    </xf>
    <xf numFmtId="0" fontId="5" fillId="0" borderId="19" xfId="0" applyFont="1" applyBorder="1" applyAlignment="1">
      <alignment vertical="center"/>
    </xf>
    <xf numFmtId="0" fontId="3" fillId="0" borderId="19" xfId="0" applyFont="1" applyFill="1" applyBorder="1" applyAlignment="1">
      <alignment horizontal="left" vertical="center" wrapText="1" readingOrder="1"/>
    </xf>
    <xf numFmtId="166" fontId="3" fillId="0" borderId="19" xfId="0" applyNumberFormat="1" applyFont="1" applyFill="1" applyBorder="1" applyAlignment="1">
      <alignment vertical="center" wrapText="1" readingOrder="1"/>
    </xf>
    <xf numFmtId="3" fontId="5" fillId="0" borderId="20" xfId="0" applyNumberFormat="1" applyFont="1" applyBorder="1" applyAlignment="1">
      <alignment vertical="center"/>
    </xf>
    <xf numFmtId="167" fontId="3" fillId="0" borderId="20" xfId="0" applyNumberFormat="1" applyFont="1" applyFill="1" applyBorder="1" applyAlignment="1">
      <alignment vertical="center" wrapText="1" readingOrder="1"/>
    </xf>
    <xf numFmtId="49" fontId="3" fillId="0" borderId="0" xfId="0" applyNumberFormat="1" applyFont="1" applyFill="1" applyAlignment="1">
      <alignment vertical="center" wrapText="1" readingOrder="1"/>
    </xf>
    <xf numFmtId="0" fontId="3" fillId="0" borderId="1" xfId="0" applyFont="1" applyFill="1" applyBorder="1" applyAlignment="1">
      <alignment horizontal="left" vertical="center" wrapText="1" readingOrder="1"/>
    </xf>
    <xf numFmtId="166" fontId="3" fillId="0" borderId="1" xfId="0" applyNumberFormat="1" applyFont="1" applyFill="1" applyBorder="1" applyAlignment="1">
      <alignment vertical="center" wrapText="1" readingOrder="1"/>
    </xf>
    <xf numFmtId="166" fontId="3" fillId="0" borderId="22" xfId="0" applyNumberFormat="1" applyFont="1" applyFill="1" applyBorder="1" applyAlignment="1">
      <alignment vertical="center" wrapText="1" readingOrder="1"/>
    </xf>
    <xf numFmtId="167" fontId="3" fillId="0" borderId="0" xfId="0" applyNumberFormat="1" applyFont="1" applyFill="1" applyAlignment="1">
      <alignment horizontal="center" vertical="center" wrapText="1" readingOrder="1"/>
    </xf>
    <xf numFmtId="0" fontId="3" fillId="0" borderId="0" xfId="0" applyFont="1" applyFill="1" applyAlignment="1">
      <alignment vertical="center" readingOrder="1"/>
    </xf>
    <xf numFmtId="0" fontId="2" fillId="0" borderId="0" xfId="0" applyFont="1" applyFill="1" applyAlignment="1">
      <alignment horizontal="center" vertical="center" readingOrder="1"/>
    </xf>
    <xf numFmtId="0" fontId="3" fillId="0" borderId="0" xfId="0" applyFont="1" applyFill="1" applyAlignment="1">
      <alignment horizontal="center" vertical="center" readingOrder="1"/>
    </xf>
    <xf numFmtId="49" fontId="3" fillId="0" borderId="0" xfId="0" applyNumberFormat="1" applyFont="1" applyFill="1" applyAlignment="1">
      <alignment horizontal="center" vertical="center" wrapText="1" readingOrder="1"/>
    </xf>
    <xf numFmtId="0" fontId="3" fillId="0" borderId="0" xfId="1" applyFont="1" applyFill="1" applyAlignment="1">
      <alignment horizontal="center" vertical="center" wrapText="1" readingOrder="1"/>
    </xf>
    <xf numFmtId="0" fontId="3" fillId="0" borderId="18" xfId="0" applyFont="1" applyFill="1" applyBorder="1" applyAlignment="1">
      <alignment horizontal="left" vertical="center" wrapText="1" readingOrder="1"/>
    </xf>
    <xf numFmtId="0" fontId="3" fillId="0" borderId="19" xfId="0" applyFont="1" applyFill="1" applyBorder="1" applyAlignment="1">
      <alignment horizontal="left" vertical="center" wrapText="1" readingOrder="1"/>
    </xf>
    <xf numFmtId="0" fontId="3" fillId="0" borderId="21" xfId="0" applyFont="1" applyFill="1" applyBorder="1" applyAlignment="1">
      <alignment horizontal="left" vertical="center" wrapText="1" readingOrder="1"/>
    </xf>
    <xf numFmtId="0" fontId="3" fillId="0" borderId="1" xfId="0" applyFont="1" applyFill="1" applyBorder="1" applyAlignment="1">
      <alignment horizontal="left" vertical="center" wrapText="1" readingOrder="1"/>
    </xf>
    <xf numFmtId="0" fontId="3" fillId="0" borderId="0" xfId="1" applyFont="1" applyFill="1" applyAlignment="1">
      <alignment horizontal="left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14" fontId="2" fillId="0" borderId="12" xfId="0" applyNumberFormat="1" applyFont="1" applyBorder="1" applyAlignment="1">
      <alignment horizontal="left" vertical="center"/>
    </xf>
    <xf numFmtId="14" fontId="2" fillId="0" borderId="13" xfId="0" applyNumberFormat="1" applyFont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 wrapText="1" readingOrder="1"/>
    </xf>
    <xf numFmtId="0" fontId="3" fillId="0" borderId="16" xfId="0" applyFont="1" applyFill="1" applyBorder="1" applyAlignment="1">
      <alignment horizontal="left" vertical="center" wrapText="1" readingOrder="1"/>
    </xf>
    <xf numFmtId="0" fontId="3" fillId="0" borderId="16" xfId="1" applyFont="1" applyFill="1" applyBorder="1" applyAlignment="1">
      <alignment horizontal="left" vertical="center" wrapText="1" readingOrder="1"/>
    </xf>
    <xf numFmtId="49" fontId="2" fillId="0" borderId="2" xfId="0" applyNumberFormat="1" applyFont="1" applyFill="1" applyBorder="1" applyAlignment="1">
      <alignment horizontal="center" vertical="center" wrapText="1" readingOrder="1"/>
    </xf>
    <xf numFmtId="49" fontId="2" fillId="0" borderId="6" xfId="0" applyNumberFormat="1" applyFont="1" applyFill="1" applyBorder="1" applyAlignment="1">
      <alignment horizontal="center" vertical="center" wrapText="1" readingOrder="1"/>
    </xf>
    <xf numFmtId="0" fontId="2" fillId="0" borderId="23" xfId="0" applyFont="1" applyFill="1" applyBorder="1" applyAlignment="1">
      <alignment horizontal="center" vertical="center" wrapText="1" readingOrder="1"/>
    </xf>
    <xf numFmtId="0" fontId="2" fillId="0" borderId="2" xfId="1" applyFont="1" applyFill="1" applyBorder="1" applyAlignment="1">
      <alignment horizontal="center" vertical="center" wrapText="1" readingOrder="1"/>
    </xf>
    <xf numFmtId="0" fontId="2" fillId="0" borderId="6" xfId="1" applyFont="1" applyFill="1" applyBorder="1" applyAlignment="1">
      <alignment horizontal="center" vertic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0" fontId="2" fillId="0" borderId="5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center" vertical="center" wrapText="1" readingOrder="1"/>
    </xf>
    <xf numFmtId="0" fontId="2" fillId="0" borderId="8" xfId="0" applyFont="1" applyFill="1" applyBorder="1" applyAlignment="1">
      <alignment horizontal="center" vertical="center" wrapText="1" readingOrder="1"/>
    </xf>
    <xf numFmtId="14" fontId="2" fillId="0" borderId="12" xfId="1" applyNumberFormat="1" applyFont="1" applyBorder="1" applyAlignment="1">
      <alignment horizontal="left" vertical="center"/>
    </xf>
    <xf numFmtId="14" fontId="2" fillId="0" borderId="13" xfId="1" applyNumberFormat="1" applyFont="1" applyBorder="1" applyAlignment="1">
      <alignment horizontal="left" vertical="center"/>
    </xf>
    <xf numFmtId="0" fontId="3" fillId="0" borderId="15" xfId="1" applyFont="1" applyFill="1" applyBorder="1" applyAlignment="1">
      <alignment horizontal="left" vertical="center" wrapText="1" readingOrder="1"/>
    </xf>
    <xf numFmtId="0" fontId="3" fillId="0" borderId="18" xfId="1" applyFont="1" applyFill="1" applyBorder="1" applyAlignment="1">
      <alignment horizontal="left" vertical="center" wrapText="1" readingOrder="1"/>
    </xf>
    <xf numFmtId="0" fontId="3" fillId="0" borderId="19" xfId="1" applyFont="1" applyFill="1" applyBorder="1" applyAlignment="1">
      <alignment horizontal="left" vertical="center" wrapText="1" readingOrder="1"/>
    </xf>
    <xf numFmtId="0" fontId="3" fillId="0" borderId="21" xfId="1" applyFont="1" applyFill="1" applyBorder="1" applyAlignment="1">
      <alignment horizontal="left" vertical="center" wrapText="1" readingOrder="1"/>
    </xf>
    <xf numFmtId="0" fontId="3" fillId="0" borderId="1" xfId="1" applyFont="1" applyFill="1" applyBorder="1" applyAlignment="1">
      <alignment horizontal="left" vertical="center" wrapText="1" readingOrder="1"/>
    </xf>
    <xf numFmtId="0" fontId="2" fillId="0" borderId="0" xfId="0" applyFont="1" applyFill="1" applyAlignment="1">
      <alignment horizontal="center" vertical="center" wrapText="1" readingOrder="1"/>
    </xf>
    <xf numFmtId="0" fontId="3" fillId="0" borderId="0" xfId="0" applyFont="1" applyFill="1" applyAlignment="1">
      <alignment horizontal="center" vertical="center" wrapText="1" readingOrder="1"/>
    </xf>
    <xf numFmtId="0" fontId="4" fillId="2" borderId="0" xfId="0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 wrapText="1" readingOrder="1"/>
    </xf>
    <xf numFmtId="0" fontId="3" fillId="0" borderId="0" xfId="1" applyFont="1" applyFill="1" applyAlignment="1">
      <alignment horizontal="center" vertical="center" wrapText="1" readingOrder="1"/>
    </xf>
    <xf numFmtId="0" fontId="3" fillId="0" borderId="0" xfId="1" applyFont="1" applyFill="1" applyBorder="1" applyAlignment="1">
      <alignment horizontal="left" vertical="center" wrapText="1" readingOrder="1"/>
    </xf>
    <xf numFmtId="0" fontId="2" fillId="0" borderId="3" xfId="1" applyFont="1" applyFill="1" applyBorder="1" applyAlignment="1">
      <alignment horizontal="center" vertical="center" wrapText="1" readingOrder="1"/>
    </xf>
    <xf numFmtId="0" fontId="2" fillId="0" borderId="4" xfId="1" applyFont="1" applyFill="1" applyBorder="1" applyAlignment="1">
      <alignment horizontal="center" vertical="center" wrapText="1" readingOrder="1"/>
    </xf>
    <xf numFmtId="0" fontId="2" fillId="0" borderId="5" xfId="1" applyFont="1" applyFill="1" applyBorder="1" applyAlignment="1">
      <alignment horizontal="center" vertical="center" wrapText="1" readingOrder="1"/>
    </xf>
    <xf numFmtId="0" fontId="2" fillId="0" borderId="7" xfId="1" applyFont="1" applyFill="1" applyBorder="1" applyAlignment="1">
      <alignment horizontal="center" vertical="center" wrapText="1" readingOrder="1"/>
    </xf>
    <xf numFmtId="0" fontId="2" fillId="0" borderId="0" xfId="1" applyFont="1" applyFill="1" applyBorder="1" applyAlignment="1">
      <alignment horizontal="center" vertical="center" wrapText="1" readingOrder="1"/>
    </xf>
    <xf numFmtId="0" fontId="2" fillId="0" borderId="8" xfId="1" applyFont="1" applyFill="1" applyBorder="1" applyAlignment="1">
      <alignment horizontal="center" vertical="center" wrapText="1" readingOrder="1"/>
    </xf>
    <xf numFmtId="49" fontId="2" fillId="0" borderId="2" xfId="1" applyNumberFormat="1" applyFont="1" applyFill="1" applyBorder="1" applyAlignment="1">
      <alignment horizontal="center" vertical="center" wrapText="1" readingOrder="1"/>
    </xf>
    <xf numFmtId="49" fontId="2" fillId="0" borderId="6" xfId="1" applyNumberFormat="1" applyFont="1" applyFill="1" applyBorder="1" applyAlignment="1">
      <alignment horizontal="center" vertical="center" wrapText="1" readingOrder="1"/>
    </xf>
    <xf numFmtId="166" fontId="3" fillId="0" borderId="0" xfId="0" applyNumberFormat="1" applyFont="1" applyFill="1" applyAlignment="1">
      <alignment vertical="center" wrapText="1" readingOrder="1"/>
    </xf>
    <xf numFmtId="14" fontId="2" fillId="0" borderId="10" xfId="1" applyNumberFormat="1" applyFont="1" applyBorder="1" applyAlignment="1">
      <alignment vertical="center"/>
    </xf>
  </cellXfs>
  <cellStyles count="5">
    <cellStyle name="Millares 2" xfId="4" xr:uid="{00000000-0005-0000-0000-000000000000}"/>
    <cellStyle name="Moneda 3" xfId="2" xr:uid="{00000000-0005-0000-0000-000001000000}"/>
    <cellStyle name="Normal" xfId="0" builtinId="0"/>
    <cellStyle name="Normal 2" xfId="3" xr:uid="{00000000-0005-0000-0000-000003000000}"/>
    <cellStyle name="Normal 8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99"/>
  <sheetViews>
    <sheetView tabSelected="1" zoomScale="85" zoomScaleNormal="85" workbookViewId="0">
      <selection activeCell="G29" sqref="G29"/>
    </sheetView>
  </sheetViews>
  <sheetFormatPr baseColWidth="10" defaultColWidth="11.453125" defaultRowHeight="10" x14ac:dyDescent="0.25"/>
  <cols>
    <col min="1" max="1" width="4.54296875" style="2" customWidth="1"/>
    <col min="2" max="2" width="8.36328125" style="2" customWidth="1"/>
    <col min="3" max="3" width="5.08984375" style="2" customWidth="1"/>
    <col min="4" max="4" width="8.453125" style="4" bestFit="1" customWidth="1"/>
    <col min="5" max="5" width="4.1796875" style="4" customWidth="1"/>
    <col min="6" max="6" width="17.453125" style="4" customWidth="1"/>
    <col min="7" max="7" width="22.1796875" style="2" customWidth="1"/>
    <col min="8" max="8" width="10.1796875" style="2" customWidth="1"/>
    <col min="9" max="9" width="18.81640625" style="2" customWidth="1"/>
    <col min="10" max="10" width="11.1796875" style="20" customWidth="1"/>
    <col min="11" max="11" width="9" style="2" customWidth="1"/>
    <col min="12" max="12" width="49.54296875" style="2" customWidth="1"/>
    <col min="13" max="13" width="9.90625" style="2" bestFit="1" customWidth="1"/>
    <col min="14" max="14" width="8" style="2" bestFit="1" customWidth="1"/>
    <col min="15" max="16384" width="11.453125" style="2"/>
  </cols>
  <sheetData>
    <row r="3" spans="1:14" ht="10.5" x14ac:dyDescent="0.25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1"/>
    </row>
    <row r="4" spans="1:14" ht="10.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"/>
    </row>
    <row r="5" spans="1:14" x14ac:dyDescent="0.25">
      <c r="A5" s="99" t="s">
        <v>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4"/>
    </row>
    <row r="6" spans="1:14" x14ac:dyDescent="0.25">
      <c r="A6" s="4"/>
      <c r="B6" s="4"/>
      <c r="C6" s="4"/>
      <c r="G6" s="4"/>
      <c r="H6" s="4"/>
      <c r="I6" s="4"/>
      <c r="J6" s="4"/>
      <c r="K6" s="4"/>
      <c r="L6" s="4"/>
      <c r="M6" s="4"/>
      <c r="N6" s="4"/>
    </row>
    <row r="7" spans="1:14" ht="29.5" customHeight="1" x14ac:dyDescent="0.25">
      <c r="A7" s="97" t="s">
        <v>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5"/>
    </row>
    <row r="8" spans="1:14" ht="10.5" thickBot="1" x14ac:dyDescent="0.3">
      <c r="A8" s="94"/>
      <c r="B8" s="94"/>
      <c r="C8" s="94"/>
      <c r="D8" s="94"/>
      <c r="E8" s="100"/>
      <c r="F8" s="100"/>
      <c r="G8" s="100"/>
      <c r="H8" s="100"/>
      <c r="I8" s="94"/>
      <c r="J8" s="94"/>
      <c r="K8" s="94"/>
      <c r="L8" s="100"/>
      <c r="M8" s="100"/>
      <c r="N8" s="6"/>
    </row>
    <row r="9" spans="1:14" ht="10.25" customHeight="1" x14ac:dyDescent="0.25">
      <c r="A9" s="80" t="s">
        <v>3</v>
      </c>
      <c r="B9" s="80" t="s">
        <v>4</v>
      </c>
      <c r="C9" s="80" t="s">
        <v>5</v>
      </c>
      <c r="D9" s="80" t="s">
        <v>4</v>
      </c>
      <c r="E9" s="101" t="s">
        <v>6</v>
      </c>
      <c r="F9" s="102"/>
      <c r="G9" s="103"/>
      <c r="H9" s="80" t="s">
        <v>7</v>
      </c>
      <c r="I9" s="80" t="s">
        <v>8</v>
      </c>
      <c r="J9" s="107" t="s">
        <v>9</v>
      </c>
      <c r="K9" s="80" t="s">
        <v>10</v>
      </c>
      <c r="L9" s="80" t="s">
        <v>11</v>
      </c>
      <c r="M9" s="80" t="s">
        <v>12</v>
      </c>
      <c r="N9" s="7"/>
    </row>
    <row r="10" spans="1:14" x14ac:dyDescent="0.25">
      <c r="A10" s="81"/>
      <c r="B10" s="81"/>
      <c r="C10" s="81"/>
      <c r="D10" s="81"/>
      <c r="E10" s="104"/>
      <c r="F10" s="105"/>
      <c r="G10" s="106"/>
      <c r="H10" s="81"/>
      <c r="I10" s="81"/>
      <c r="J10" s="108"/>
      <c r="K10" s="81"/>
      <c r="L10" s="81"/>
      <c r="M10" s="81"/>
      <c r="N10" s="8"/>
    </row>
    <row r="11" spans="1:14" ht="30" x14ac:dyDescent="0.25">
      <c r="A11" s="9">
        <v>27</v>
      </c>
      <c r="B11" s="10">
        <v>45887</v>
      </c>
      <c r="C11" s="11">
        <v>27</v>
      </c>
      <c r="D11" s="10">
        <v>45890</v>
      </c>
      <c r="E11" s="11" t="s">
        <v>83</v>
      </c>
      <c r="F11" s="11" t="s">
        <v>84</v>
      </c>
      <c r="G11" s="12" t="s">
        <v>85</v>
      </c>
      <c r="H11" s="13">
        <v>7000000</v>
      </c>
      <c r="I11" s="12" t="s">
        <v>96</v>
      </c>
      <c r="J11" s="12">
        <v>1110600129</v>
      </c>
      <c r="K11" s="14">
        <v>67</v>
      </c>
      <c r="L11" s="12" t="s">
        <v>101</v>
      </c>
      <c r="M11" s="15">
        <v>3000000</v>
      </c>
      <c r="N11" s="8"/>
    </row>
    <row r="12" spans="1:14" ht="30" x14ac:dyDescent="0.25">
      <c r="A12" s="9">
        <v>31</v>
      </c>
      <c r="B12" s="10">
        <v>45916</v>
      </c>
      <c r="C12" s="11">
        <v>31</v>
      </c>
      <c r="D12" s="10">
        <v>45919</v>
      </c>
      <c r="E12" s="11" t="s">
        <v>83</v>
      </c>
      <c r="F12" s="11" t="s">
        <v>84</v>
      </c>
      <c r="G12" s="12" t="s">
        <v>85</v>
      </c>
      <c r="H12" s="13">
        <v>845000</v>
      </c>
      <c r="I12" s="12" t="s">
        <v>50</v>
      </c>
      <c r="J12" s="12">
        <v>5828285</v>
      </c>
      <c r="K12" s="14">
        <v>68</v>
      </c>
      <c r="L12" s="12" t="s">
        <v>102</v>
      </c>
      <c r="M12" s="15">
        <v>845000</v>
      </c>
      <c r="N12" s="8"/>
    </row>
    <row r="13" spans="1:14" ht="30" x14ac:dyDescent="0.25">
      <c r="A13" s="9">
        <v>27</v>
      </c>
      <c r="B13" s="10">
        <v>45887</v>
      </c>
      <c r="C13" s="11">
        <v>27</v>
      </c>
      <c r="D13" s="10">
        <v>45890</v>
      </c>
      <c r="E13" s="11" t="s">
        <v>83</v>
      </c>
      <c r="F13" s="11" t="s">
        <v>84</v>
      </c>
      <c r="G13" s="12" t="s">
        <v>85</v>
      </c>
      <c r="H13" s="13"/>
      <c r="I13" s="12" t="s">
        <v>52</v>
      </c>
      <c r="J13" s="12">
        <v>1110600129</v>
      </c>
      <c r="K13" s="14">
        <v>76</v>
      </c>
      <c r="L13" s="12" t="s">
        <v>103</v>
      </c>
      <c r="M13" s="15">
        <v>2000000</v>
      </c>
      <c r="N13" s="8"/>
    </row>
    <row r="14" spans="1:14" ht="30" x14ac:dyDescent="0.25">
      <c r="A14" s="9">
        <v>34</v>
      </c>
      <c r="B14" s="10">
        <v>45960</v>
      </c>
      <c r="C14" s="11">
        <v>34</v>
      </c>
      <c r="D14" s="10">
        <v>45963</v>
      </c>
      <c r="E14" s="11" t="s">
        <v>83</v>
      </c>
      <c r="F14" s="11" t="s">
        <v>86</v>
      </c>
      <c r="G14" s="12" t="s">
        <v>87</v>
      </c>
      <c r="H14" s="15">
        <v>8534324</v>
      </c>
      <c r="I14" s="12" t="s">
        <v>97</v>
      </c>
      <c r="J14" s="12">
        <v>860524654</v>
      </c>
      <c r="K14" s="14">
        <v>85</v>
      </c>
      <c r="L14" s="12" t="s">
        <v>104</v>
      </c>
      <c r="M14" s="15">
        <v>8534324</v>
      </c>
      <c r="N14" s="8"/>
    </row>
    <row r="15" spans="1:14" ht="30" x14ac:dyDescent="0.25">
      <c r="A15" s="9">
        <v>30</v>
      </c>
      <c r="B15" s="10">
        <v>45916</v>
      </c>
      <c r="C15" s="11">
        <v>30</v>
      </c>
      <c r="D15" s="10">
        <v>45919</v>
      </c>
      <c r="E15" s="11" t="s">
        <v>83</v>
      </c>
      <c r="F15" s="11" t="s">
        <v>88</v>
      </c>
      <c r="G15" s="12" t="s">
        <v>89</v>
      </c>
      <c r="H15" s="13">
        <v>1250000</v>
      </c>
      <c r="I15" s="12" t="s">
        <v>98</v>
      </c>
      <c r="J15" s="12">
        <v>93368370</v>
      </c>
      <c r="K15" s="14">
        <v>88</v>
      </c>
      <c r="L15" s="12" t="s">
        <v>105</v>
      </c>
      <c r="M15" s="15">
        <v>1250000</v>
      </c>
      <c r="N15" s="8"/>
    </row>
    <row r="16" spans="1:14" ht="30" x14ac:dyDescent="0.25">
      <c r="A16" s="9">
        <v>28</v>
      </c>
      <c r="B16" s="10">
        <v>45898</v>
      </c>
      <c r="C16" s="11">
        <v>33</v>
      </c>
      <c r="D16" s="10">
        <v>45903</v>
      </c>
      <c r="E16" s="11" t="s">
        <v>83</v>
      </c>
      <c r="F16" s="11" t="s">
        <v>114</v>
      </c>
      <c r="G16" s="12" t="s">
        <v>95</v>
      </c>
      <c r="H16" s="13">
        <v>7500000</v>
      </c>
      <c r="I16" s="12" t="s">
        <v>99</v>
      </c>
      <c r="J16" s="12">
        <v>14137505</v>
      </c>
      <c r="K16" s="14">
        <v>89</v>
      </c>
      <c r="L16" s="12" t="s">
        <v>106</v>
      </c>
      <c r="M16" s="15">
        <v>7500000</v>
      </c>
      <c r="N16" s="8"/>
    </row>
    <row r="17" spans="1:14" ht="30" x14ac:dyDescent="0.25">
      <c r="A17" s="9">
        <v>33</v>
      </c>
      <c r="B17" s="10">
        <v>45933</v>
      </c>
      <c r="C17" s="11">
        <v>33</v>
      </c>
      <c r="D17" s="10">
        <v>45937</v>
      </c>
      <c r="E17" s="11" t="s">
        <v>83</v>
      </c>
      <c r="F17" s="11" t="s">
        <v>114</v>
      </c>
      <c r="G17" s="12" t="s">
        <v>95</v>
      </c>
      <c r="H17" s="13">
        <v>933655.27</v>
      </c>
      <c r="I17" s="12" t="s">
        <v>99</v>
      </c>
      <c r="J17" s="12">
        <v>14137505</v>
      </c>
      <c r="K17" s="14">
        <v>89</v>
      </c>
      <c r="L17" s="12" t="s">
        <v>106</v>
      </c>
      <c r="M17" s="15">
        <v>933655.27</v>
      </c>
      <c r="N17" s="8"/>
    </row>
    <row r="18" spans="1:14" ht="30" x14ac:dyDescent="0.25">
      <c r="A18" s="9">
        <v>27</v>
      </c>
      <c r="B18" s="10">
        <v>45887</v>
      </c>
      <c r="C18" s="11">
        <v>27</v>
      </c>
      <c r="D18" s="10">
        <v>45890</v>
      </c>
      <c r="E18" s="11" t="s">
        <v>83</v>
      </c>
      <c r="F18" s="11" t="s">
        <v>84</v>
      </c>
      <c r="G18" s="12" t="s">
        <v>85</v>
      </c>
      <c r="H18" s="13"/>
      <c r="I18" s="12" t="s">
        <v>52</v>
      </c>
      <c r="J18" s="12">
        <v>1110600129</v>
      </c>
      <c r="K18" s="14">
        <v>92</v>
      </c>
      <c r="L18" s="12" t="s">
        <v>107</v>
      </c>
      <c r="M18" s="15">
        <v>2000000</v>
      </c>
      <c r="N18" s="8"/>
    </row>
    <row r="19" spans="1:14" ht="30" x14ac:dyDescent="0.25">
      <c r="A19" s="9">
        <v>36</v>
      </c>
      <c r="B19" s="110">
        <v>45958</v>
      </c>
      <c r="C19" s="11">
        <v>36</v>
      </c>
      <c r="D19" s="10">
        <v>45964</v>
      </c>
      <c r="E19" s="11" t="s">
        <v>83</v>
      </c>
      <c r="F19" s="11" t="s">
        <v>91</v>
      </c>
      <c r="G19" s="12" t="s">
        <v>92</v>
      </c>
      <c r="H19" s="15">
        <v>5741300</v>
      </c>
      <c r="I19" s="12" t="s">
        <v>54</v>
      </c>
      <c r="J19" s="12">
        <v>5831520</v>
      </c>
      <c r="K19" s="14">
        <v>94</v>
      </c>
      <c r="L19" s="12" t="s">
        <v>108</v>
      </c>
      <c r="M19" s="15">
        <v>5741300</v>
      </c>
      <c r="N19" s="8"/>
    </row>
    <row r="20" spans="1:14" ht="30" x14ac:dyDescent="0.25">
      <c r="A20" s="9">
        <v>40</v>
      </c>
      <c r="B20" s="10"/>
      <c r="C20" s="11">
        <v>40</v>
      </c>
      <c r="D20" s="10"/>
      <c r="E20" s="11" t="s">
        <v>83</v>
      </c>
      <c r="F20" s="11" t="s">
        <v>93</v>
      </c>
      <c r="G20" s="12" t="s">
        <v>94</v>
      </c>
      <c r="H20" s="15">
        <v>12067</v>
      </c>
      <c r="I20" s="12" t="s">
        <v>100</v>
      </c>
      <c r="J20" s="12">
        <v>860007738</v>
      </c>
      <c r="K20" s="14">
        <v>104</v>
      </c>
      <c r="L20" s="12" t="s">
        <v>109</v>
      </c>
      <c r="M20" s="15">
        <v>12067</v>
      </c>
      <c r="N20" s="8"/>
    </row>
    <row r="21" spans="1:14" x14ac:dyDescent="0.25">
      <c r="A21" s="9"/>
      <c r="B21" s="10"/>
      <c r="C21" s="11"/>
      <c r="D21" s="10"/>
      <c r="E21" s="11"/>
      <c r="F21" s="11"/>
      <c r="G21" s="12"/>
      <c r="H21" s="13"/>
      <c r="I21" s="12"/>
      <c r="J21" s="13"/>
      <c r="K21" s="14"/>
      <c r="L21" s="14"/>
      <c r="M21" s="15"/>
      <c r="N21" s="8"/>
    </row>
    <row r="22" spans="1:14" ht="11" thickBot="1" x14ac:dyDescent="0.3">
      <c r="A22" s="88" t="s">
        <v>13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16">
        <f>SUM(M11:M21)</f>
        <v>31816346.27</v>
      </c>
      <c r="N22" s="17"/>
    </row>
    <row r="23" spans="1:14" ht="10.5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9"/>
      <c r="N23" s="17"/>
    </row>
    <row r="24" spans="1:14" ht="10.5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9"/>
      <c r="N24" s="17"/>
    </row>
    <row r="25" spans="1:14" ht="10.5" thickBot="1" x14ac:dyDescent="0.3"/>
    <row r="26" spans="1:14" x14ac:dyDescent="0.25">
      <c r="A26" s="90" t="s">
        <v>14</v>
      </c>
      <c r="B26" s="76"/>
      <c r="C26" s="76"/>
      <c r="D26" s="76"/>
      <c r="E26" s="21"/>
      <c r="F26" s="76" t="s">
        <v>66</v>
      </c>
      <c r="G26" s="76"/>
      <c r="H26" s="22">
        <v>32305000</v>
      </c>
      <c r="I26" s="5"/>
      <c r="J26" s="23"/>
      <c r="K26" s="24"/>
      <c r="L26" s="24"/>
      <c r="M26" s="24"/>
    </row>
    <row r="27" spans="1:14" x14ac:dyDescent="0.25">
      <c r="A27" s="91" t="s">
        <v>14</v>
      </c>
      <c r="B27" s="92"/>
      <c r="C27" s="92"/>
      <c r="D27" s="92"/>
      <c r="E27" s="25"/>
      <c r="F27" s="26"/>
      <c r="G27" s="27"/>
      <c r="H27" s="28"/>
      <c r="I27" s="5"/>
      <c r="J27" s="23"/>
      <c r="K27" s="24"/>
      <c r="L27" s="24"/>
      <c r="M27" s="24"/>
    </row>
    <row r="28" spans="1:14" x14ac:dyDescent="0.25">
      <c r="A28" s="91" t="s">
        <v>15</v>
      </c>
      <c r="B28" s="92"/>
      <c r="C28" s="92"/>
      <c r="D28" s="92"/>
      <c r="E28" s="26"/>
      <c r="F28" s="26"/>
      <c r="G28" s="27">
        <f>+M22</f>
        <v>31816346.27</v>
      </c>
      <c r="H28" s="29"/>
      <c r="I28" s="5"/>
      <c r="J28" s="23"/>
      <c r="K28" s="24"/>
      <c r="L28" s="24"/>
      <c r="M28" s="24"/>
    </row>
    <row r="29" spans="1:14" x14ac:dyDescent="0.25">
      <c r="A29" s="91" t="s">
        <v>16</v>
      </c>
      <c r="B29" s="92"/>
      <c r="C29" s="92"/>
      <c r="D29" s="92"/>
      <c r="E29" s="26"/>
      <c r="F29" s="26"/>
      <c r="G29" s="27">
        <f>+H30-G28</f>
        <v>488653.73000000045</v>
      </c>
      <c r="H29" s="29"/>
    </row>
    <row r="30" spans="1:14" ht="10.5" thickBot="1" x14ac:dyDescent="0.3">
      <c r="A30" s="93" t="s">
        <v>17</v>
      </c>
      <c r="B30" s="94"/>
      <c r="C30" s="94"/>
      <c r="D30" s="94"/>
      <c r="E30" s="30"/>
      <c r="F30" s="30"/>
      <c r="G30" s="31">
        <f>+G28+G29</f>
        <v>32305000</v>
      </c>
      <c r="H30" s="32">
        <f>+H26+H27</f>
        <v>32305000</v>
      </c>
    </row>
    <row r="31" spans="1:14" x14ac:dyDescent="0.25">
      <c r="A31" s="5"/>
      <c r="B31" s="5"/>
      <c r="C31" s="24"/>
      <c r="D31" s="33"/>
      <c r="E31" s="33"/>
      <c r="F31" s="33"/>
      <c r="G31" s="24"/>
      <c r="H31" s="24"/>
    </row>
    <row r="32" spans="1:14" x14ac:dyDescent="0.25">
      <c r="A32" s="69" t="s">
        <v>115</v>
      </c>
      <c r="B32" s="69"/>
      <c r="C32" s="69"/>
      <c r="D32" s="33"/>
      <c r="E32" s="33"/>
      <c r="F32" s="33"/>
      <c r="G32" s="24"/>
      <c r="H32" s="24"/>
    </row>
    <row r="33" spans="1:14" x14ac:dyDescent="0.25">
      <c r="A33" s="5"/>
      <c r="B33" s="5"/>
      <c r="C33" s="24"/>
      <c r="D33" s="33"/>
      <c r="E33" s="33"/>
      <c r="F33" s="33"/>
      <c r="G33" s="24"/>
      <c r="H33" s="24"/>
    </row>
    <row r="34" spans="1:14" x14ac:dyDescent="0.25">
      <c r="A34" s="5"/>
      <c r="B34" s="5"/>
      <c r="C34" s="24"/>
      <c r="D34" s="33"/>
      <c r="E34" s="33"/>
      <c r="F34" s="33"/>
      <c r="G34" s="24"/>
      <c r="H34" s="24"/>
    </row>
    <row r="35" spans="1:14" ht="10.5" x14ac:dyDescent="0.25">
      <c r="A35" s="5"/>
      <c r="B35" s="5"/>
      <c r="C35" s="24"/>
      <c r="D35" s="33"/>
      <c r="E35" s="33"/>
      <c r="F35" s="33"/>
      <c r="G35" s="24"/>
      <c r="H35" s="24"/>
      <c r="I35" s="34" t="s">
        <v>18</v>
      </c>
      <c r="J35" s="35"/>
      <c r="K35" s="35"/>
      <c r="L35" s="34"/>
      <c r="M35" s="36"/>
    </row>
    <row r="36" spans="1:14" x14ac:dyDescent="0.25">
      <c r="A36" s="5"/>
      <c r="B36" s="5"/>
      <c r="C36" s="24"/>
      <c r="D36" s="33"/>
      <c r="E36" s="33"/>
      <c r="F36" s="33"/>
      <c r="G36" s="24"/>
      <c r="H36" s="24"/>
      <c r="I36" s="4" t="s">
        <v>19</v>
      </c>
      <c r="J36" s="37"/>
      <c r="K36" s="4"/>
      <c r="L36" s="4"/>
    </row>
    <row r="37" spans="1:14" x14ac:dyDescent="0.25">
      <c r="A37" s="5"/>
      <c r="B37" s="5"/>
      <c r="C37" s="24"/>
      <c r="D37" s="33"/>
      <c r="E37" s="33"/>
      <c r="F37" s="33"/>
      <c r="G37" s="24"/>
      <c r="H37" s="24"/>
    </row>
    <row r="38" spans="1:14" x14ac:dyDescent="0.25">
      <c r="A38" s="5"/>
      <c r="B38" s="5"/>
      <c r="C38" s="24"/>
      <c r="D38" s="33"/>
      <c r="E38" s="33"/>
      <c r="F38" s="33"/>
      <c r="G38" s="24"/>
      <c r="H38" s="24"/>
    </row>
    <row r="42" spans="1:14" x14ac:dyDescent="0.25">
      <c r="D42" s="64"/>
      <c r="E42" s="64"/>
      <c r="F42" s="64"/>
    </row>
    <row r="45" spans="1:14" s="39" customFormat="1" ht="10.5" x14ac:dyDescent="0.25">
      <c r="A45" s="95" t="s">
        <v>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38"/>
    </row>
    <row r="46" spans="1:14" s="39" customFormat="1" ht="10.5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38"/>
    </row>
    <row r="47" spans="1:14" s="39" customFormat="1" x14ac:dyDescent="0.25">
      <c r="A47" s="96" t="s">
        <v>1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41"/>
    </row>
    <row r="48" spans="1:14" s="39" customFormat="1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  <row r="49" spans="1:14" s="39" customFormat="1" ht="21.65" customHeight="1" x14ac:dyDescent="0.25">
      <c r="A49" s="97" t="s">
        <v>20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42"/>
    </row>
    <row r="50" spans="1:14" s="39" customFormat="1" ht="10.5" thickBo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spans="1:14" s="39" customFormat="1" ht="10.25" customHeight="1" x14ac:dyDescent="0.25">
      <c r="A51" s="80" t="s">
        <v>3</v>
      </c>
      <c r="B51" s="80" t="s">
        <v>4</v>
      </c>
      <c r="C51" s="80" t="s">
        <v>5</v>
      </c>
      <c r="D51" s="80" t="s">
        <v>4</v>
      </c>
      <c r="E51" s="82" t="s">
        <v>6</v>
      </c>
      <c r="F51" s="83"/>
      <c r="G51" s="84"/>
      <c r="H51" s="70" t="s">
        <v>7</v>
      </c>
      <c r="I51" s="70" t="s">
        <v>8</v>
      </c>
      <c r="J51" s="77" t="s">
        <v>9</v>
      </c>
      <c r="K51" s="70" t="s">
        <v>10</v>
      </c>
      <c r="L51" s="70" t="s">
        <v>11</v>
      </c>
      <c r="M51" s="70" t="s">
        <v>12</v>
      </c>
      <c r="N51" s="43"/>
    </row>
    <row r="52" spans="1:14" s="39" customFormat="1" ht="10.5" thickBot="1" x14ac:dyDescent="0.3">
      <c r="A52" s="81"/>
      <c r="B52" s="81"/>
      <c r="C52" s="81"/>
      <c r="D52" s="81"/>
      <c r="E52" s="85"/>
      <c r="F52" s="86"/>
      <c r="G52" s="87"/>
      <c r="H52" s="71"/>
      <c r="I52" s="71"/>
      <c r="J52" s="78"/>
      <c r="K52" s="71"/>
      <c r="L52" s="79"/>
      <c r="M52" s="71"/>
      <c r="N52" s="44"/>
    </row>
    <row r="53" spans="1:14" ht="30" x14ac:dyDescent="0.25">
      <c r="A53" s="9">
        <v>11</v>
      </c>
      <c r="B53" s="10">
        <v>45750</v>
      </c>
      <c r="C53" s="11">
        <v>11</v>
      </c>
      <c r="D53" s="10">
        <v>45756</v>
      </c>
      <c r="E53" s="11">
        <v>2.1</v>
      </c>
      <c r="F53" s="11" t="s">
        <v>34</v>
      </c>
      <c r="G53" s="12" t="s">
        <v>35</v>
      </c>
      <c r="H53" s="13">
        <v>3000000</v>
      </c>
      <c r="I53" s="12" t="s">
        <v>50</v>
      </c>
      <c r="J53" s="12">
        <v>5828285</v>
      </c>
      <c r="K53" s="14">
        <v>22</v>
      </c>
      <c r="L53" s="12" t="s">
        <v>22</v>
      </c>
      <c r="M53" s="15">
        <v>1600000</v>
      </c>
      <c r="N53" s="8"/>
    </row>
    <row r="54" spans="1:14" ht="20" x14ac:dyDescent="0.25">
      <c r="A54" s="9">
        <v>8</v>
      </c>
      <c r="B54" s="10">
        <v>45748</v>
      </c>
      <c r="C54" s="11">
        <v>8</v>
      </c>
      <c r="D54" s="10">
        <v>45750</v>
      </c>
      <c r="E54" s="11">
        <v>2.1</v>
      </c>
      <c r="F54" s="11" t="s">
        <v>36</v>
      </c>
      <c r="G54" s="12" t="s">
        <v>37</v>
      </c>
      <c r="H54" s="13">
        <v>12000000</v>
      </c>
      <c r="I54" s="12" t="s">
        <v>51</v>
      </c>
      <c r="J54" s="12">
        <v>52009479</v>
      </c>
      <c r="K54" s="14">
        <v>23</v>
      </c>
      <c r="L54" s="12" t="s">
        <v>23</v>
      </c>
      <c r="M54" s="15">
        <v>2000000</v>
      </c>
      <c r="N54" s="8"/>
    </row>
    <row r="55" spans="1:14" ht="20" x14ac:dyDescent="0.25">
      <c r="A55" s="9">
        <v>10</v>
      </c>
      <c r="B55" s="10">
        <v>45749</v>
      </c>
      <c r="C55" s="11">
        <v>10</v>
      </c>
      <c r="D55" s="10">
        <v>45754</v>
      </c>
      <c r="E55" s="11">
        <v>2.1</v>
      </c>
      <c r="F55" s="11" t="s">
        <v>34</v>
      </c>
      <c r="G55" s="12" t="s">
        <v>35</v>
      </c>
      <c r="H55" s="13">
        <v>7500000</v>
      </c>
      <c r="I55" s="12" t="s">
        <v>52</v>
      </c>
      <c r="J55" s="12">
        <v>1110600129</v>
      </c>
      <c r="K55" s="14">
        <v>25</v>
      </c>
      <c r="L55" s="12" t="s">
        <v>24</v>
      </c>
      <c r="M55" s="15">
        <v>4500000</v>
      </c>
      <c r="N55" s="8"/>
    </row>
    <row r="56" spans="1:14" ht="30" x14ac:dyDescent="0.25">
      <c r="A56" s="9">
        <v>13</v>
      </c>
      <c r="B56" s="10">
        <v>45770</v>
      </c>
      <c r="C56" s="11">
        <v>13</v>
      </c>
      <c r="D56" s="10">
        <v>45758</v>
      </c>
      <c r="E56" s="11">
        <v>2.1</v>
      </c>
      <c r="F56" s="11" t="s">
        <v>38</v>
      </c>
      <c r="G56" s="12" t="s">
        <v>39</v>
      </c>
      <c r="H56" s="13">
        <v>19987700</v>
      </c>
      <c r="I56" s="12" t="s">
        <v>53</v>
      </c>
      <c r="J56" s="12">
        <v>28977572</v>
      </c>
      <c r="K56" s="14">
        <v>26</v>
      </c>
      <c r="L56" s="12" t="s">
        <v>25</v>
      </c>
      <c r="M56" s="15">
        <v>19987700</v>
      </c>
      <c r="N56" s="8"/>
    </row>
    <row r="57" spans="1:14" ht="30" x14ac:dyDescent="0.25">
      <c r="A57" s="9">
        <v>14</v>
      </c>
      <c r="B57" s="10">
        <v>45782</v>
      </c>
      <c r="C57" s="11">
        <v>14</v>
      </c>
      <c r="D57" s="10">
        <v>45785</v>
      </c>
      <c r="E57" s="11">
        <v>2.1</v>
      </c>
      <c r="F57" s="11" t="s">
        <v>40</v>
      </c>
      <c r="G57" s="12" t="s">
        <v>41</v>
      </c>
      <c r="H57" s="13">
        <v>19011717</v>
      </c>
      <c r="I57" s="12" t="s">
        <v>60</v>
      </c>
      <c r="J57" s="12">
        <v>1110060917</v>
      </c>
      <c r="K57" s="14">
        <v>27</v>
      </c>
      <c r="L57" s="12" t="s">
        <v>26</v>
      </c>
      <c r="M57" s="15">
        <v>19011717</v>
      </c>
      <c r="N57" s="8"/>
    </row>
    <row r="58" spans="1:14" ht="30" x14ac:dyDescent="0.25">
      <c r="A58" s="9">
        <v>16</v>
      </c>
      <c r="B58" s="10">
        <v>45789</v>
      </c>
      <c r="C58" s="11">
        <v>16</v>
      </c>
      <c r="D58" s="10">
        <v>45792</v>
      </c>
      <c r="E58" s="11">
        <v>2.1</v>
      </c>
      <c r="F58" s="11" t="s">
        <v>42</v>
      </c>
      <c r="G58" s="12" t="s">
        <v>43</v>
      </c>
      <c r="H58" s="13">
        <v>19877177</v>
      </c>
      <c r="I58" s="12" t="s">
        <v>54</v>
      </c>
      <c r="J58" s="12">
        <v>5831520</v>
      </c>
      <c r="K58" s="14">
        <v>34</v>
      </c>
      <c r="L58" s="12" t="s">
        <v>27</v>
      </c>
      <c r="M58" s="15">
        <v>19877177</v>
      </c>
      <c r="N58" s="8"/>
    </row>
    <row r="59" spans="1:14" ht="30" x14ac:dyDescent="0.25">
      <c r="A59" s="9">
        <v>17</v>
      </c>
      <c r="B59" s="10">
        <v>45789</v>
      </c>
      <c r="C59" s="11">
        <v>17</v>
      </c>
      <c r="D59" s="10">
        <v>45792</v>
      </c>
      <c r="E59" s="11">
        <v>2.1</v>
      </c>
      <c r="F59" s="11" t="s">
        <v>44</v>
      </c>
      <c r="G59" s="12" t="s">
        <v>45</v>
      </c>
      <c r="H59" s="13">
        <v>21400186</v>
      </c>
      <c r="I59" s="12" t="s">
        <v>55</v>
      </c>
      <c r="J59" s="12">
        <v>1110593024</v>
      </c>
      <c r="K59" s="14">
        <v>35</v>
      </c>
      <c r="L59" s="12" t="s">
        <v>28</v>
      </c>
      <c r="M59" s="15">
        <v>21400186</v>
      </c>
      <c r="N59" s="8"/>
    </row>
    <row r="60" spans="1:14" ht="30" x14ac:dyDescent="0.25">
      <c r="A60" s="9">
        <v>18</v>
      </c>
      <c r="B60" s="10">
        <v>45797</v>
      </c>
      <c r="C60" s="11">
        <v>18</v>
      </c>
      <c r="D60" s="10">
        <v>45800</v>
      </c>
      <c r="E60" s="11">
        <v>2.1</v>
      </c>
      <c r="F60" s="11" t="s">
        <v>46</v>
      </c>
      <c r="G60" s="12" t="s">
        <v>47</v>
      </c>
      <c r="H60" s="13">
        <v>5500000</v>
      </c>
      <c r="I60" s="12" t="s">
        <v>56</v>
      </c>
      <c r="J60" s="12">
        <v>93398872</v>
      </c>
      <c r="K60" s="14">
        <v>38</v>
      </c>
      <c r="L60" s="12" t="s">
        <v>29</v>
      </c>
      <c r="M60" s="15">
        <v>2750000</v>
      </c>
      <c r="N60" s="8"/>
    </row>
    <row r="61" spans="1:14" ht="20" x14ac:dyDescent="0.25">
      <c r="A61" s="9">
        <v>8</v>
      </c>
      <c r="B61" s="10">
        <v>45748</v>
      </c>
      <c r="C61" s="11">
        <v>8</v>
      </c>
      <c r="D61" s="10">
        <v>45750</v>
      </c>
      <c r="E61" s="11">
        <v>2.1</v>
      </c>
      <c r="F61" s="11" t="s">
        <v>36</v>
      </c>
      <c r="G61" s="12" t="s">
        <v>37</v>
      </c>
      <c r="H61" s="13"/>
      <c r="I61" s="12" t="s">
        <v>51</v>
      </c>
      <c r="J61" s="12">
        <v>52009479</v>
      </c>
      <c r="K61" s="14">
        <v>39</v>
      </c>
      <c r="L61" s="12" t="s">
        <v>30</v>
      </c>
      <c r="M61" s="15">
        <v>1500000</v>
      </c>
      <c r="N61" s="8"/>
    </row>
    <row r="62" spans="1:14" ht="40" x14ac:dyDescent="0.25">
      <c r="A62" s="9">
        <v>19</v>
      </c>
      <c r="B62" s="10">
        <v>45797</v>
      </c>
      <c r="C62" s="11">
        <v>19</v>
      </c>
      <c r="D62" s="10">
        <v>45800</v>
      </c>
      <c r="E62" s="11">
        <v>2.1</v>
      </c>
      <c r="F62" s="11" t="s">
        <v>48</v>
      </c>
      <c r="G62" s="12" t="s">
        <v>49</v>
      </c>
      <c r="H62" s="13">
        <v>5256000</v>
      </c>
      <c r="I62" s="12" t="s">
        <v>57</v>
      </c>
      <c r="J62" s="12">
        <v>1110473235</v>
      </c>
      <c r="K62" s="14">
        <v>44</v>
      </c>
      <c r="L62" s="12" t="s">
        <v>31</v>
      </c>
      <c r="M62" s="15">
        <v>2800000</v>
      </c>
      <c r="N62" s="19"/>
    </row>
    <row r="63" spans="1:14" ht="30" x14ac:dyDescent="0.25">
      <c r="A63" s="9">
        <v>12</v>
      </c>
      <c r="B63" s="10">
        <v>45755</v>
      </c>
      <c r="C63" s="11">
        <v>12</v>
      </c>
      <c r="D63" s="10">
        <v>45758</v>
      </c>
      <c r="E63" s="11">
        <v>2.1</v>
      </c>
      <c r="F63" s="11" t="s">
        <v>34</v>
      </c>
      <c r="G63" s="12" t="s">
        <v>35</v>
      </c>
      <c r="H63" s="13">
        <v>3665200</v>
      </c>
      <c r="I63" s="12" t="s">
        <v>58</v>
      </c>
      <c r="J63" s="12">
        <v>900565762</v>
      </c>
      <c r="K63" s="14">
        <v>50</v>
      </c>
      <c r="L63" s="12" t="s">
        <v>32</v>
      </c>
      <c r="M63" s="15">
        <v>666400</v>
      </c>
      <c r="N63" s="8"/>
    </row>
    <row r="64" spans="1:14" ht="20" x14ac:dyDescent="0.25">
      <c r="A64" s="9">
        <v>10</v>
      </c>
      <c r="B64" s="10">
        <v>45749</v>
      </c>
      <c r="C64" s="11">
        <v>10</v>
      </c>
      <c r="D64" s="10">
        <v>45754</v>
      </c>
      <c r="E64" s="11">
        <v>2.1</v>
      </c>
      <c r="F64" s="11" t="s">
        <v>34</v>
      </c>
      <c r="G64" s="12" t="s">
        <v>35</v>
      </c>
      <c r="H64" s="13"/>
      <c r="I64" s="12" t="s">
        <v>52</v>
      </c>
      <c r="J64" s="12">
        <v>1110600129</v>
      </c>
      <c r="K64" s="14">
        <v>46</v>
      </c>
      <c r="L64" s="12" t="s">
        <v>33</v>
      </c>
      <c r="M64" s="15">
        <v>3000000</v>
      </c>
      <c r="N64" s="8"/>
    </row>
    <row r="65" spans="1:14" ht="30" x14ac:dyDescent="0.25">
      <c r="A65" s="9">
        <v>11</v>
      </c>
      <c r="B65" s="10">
        <v>45750</v>
      </c>
      <c r="C65" s="11">
        <v>11</v>
      </c>
      <c r="D65" s="10">
        <v>45756</v>
      </c>
      <c r="E65" s="11">
        <v>2.1</v>
      </c>
      <c r="F65" s="11" t="s">
        <v>34</v>
      </c>
      <c r="G65" s="12" t="s">
        <v>35</v>
      </c>
      <c r="H65" s="13"/>
      <c r="I65" s="12" t="s">
        <v>50</v>
      </c>
      <c r="J65" s="12">
        <v>5828285</v>
      </c>
      <c r="K65" s="14">
        <v>47</v>
      </c>
      <c r="L65" s="12" t="s">
        <v>22</v>
      </c>
      <c r="M65" s="15">
        <v>700000</v>
      </c>
      <c r="N65" s="8"/>
    </row>
    <row r="66" spans="1:14" ht="20" x14ac:dyDescent="0.25">
      <c r="A66" s="9">
        <v>8</v>
      </c>
      <c r="B66" s="10">
        <v>45748</v>
      </c>
      <c r="C66" s="11">
        <v>8</v>
      </c>
      <c r="D66" s="10">
        <v>45750</v>
      </c>
      <c r="E66" s="11">
        <v>2.1</v>
      </c>
      <c r="F66" s="11" t="s">
        <v>36</v>
      </c>
      <c r="G66" s="12" t="s">
        <v>37</v>
      </c>
      <c r="H66" s="13"/>
      <c r="I66" s="12" t="s">
        <v>51</v>
      </c>
      <c r="J66" s="12">
        <v>52009479</v>
      </c>
      <c r="K66" s="14">
        <v>48</v>
      </c>
      <c r="L66" s="12" t="s">
        <v>30</v>
      </c>
      <c r="M66" s="15">
        <v>1500000</v>
      </c>
      <c r="N66" s="8"/>
    </row>
    <row r="67" spans="1:14" ht="30" x14ac:dyDescent="0.25">
      <c r="A67" s="9">
        <v>18</v>
      </c>
      <c r="B67" s="10">
        <v>45797</v>
      </c>
      <c r="C67" s="11">
        <v>18</v>
      </c>
      <c r="D67" s="10">
        <v>45800</v>
      </c>
      <c r="E67" s="11">
        <v>2.1</v>
      </c>
      <c r="F67" s="11" t="s">
        <v>46</v>
      </c>
      <c r="G67" s="12" t="s">
        <v>47</v>
      </c>
      <c r="H67" s="13"/>
      <c r="I67" s="12" t="s">
        <v>56</v>
      </c>
      <c r="J67" s="12">
        <v>93398872</v>
      </c>
      <c r="K67" s="14">
        <v>55</v>
      </c>
      <c r="L67" s="12" t="s">
        <v>29</v>
      </c>
      <c r="M67" s="15">
        <v>2750000</v>
      </c>
      <c r="N67" s="8"/>
    </row>
    <row r="68" spans="1:14" ht="20" x14ac:dyDescent="0.25">
      <c r="A68" s="9">
        <v>8</v>
      </c>
      <c r="B68" s="10">
        <v>45748</v>
      </c>
      <c r="C68" s="11">
        <v>8</v>
      </c>
      <c r="D68" s="10">
        <v>45750</v>
      </c>
      <c r="E68" s="11">
        <v>2.1</v>
      </c>
      <c r="F68" s="11" t="s">
        <v>36</v>
      </c>
      <c r="G68" s="12" t="s">
        <v>37</v>
      </c>
      <c r="H68" s="13"/>
      <c r="I68" s="12" t="s">
        <v>51</v>
      </c>
      <c r="J68" s="12">
        <v>52009479</v>
      </c>
      <c r="K68" s="14">
        <v>58</v>
      </c>
      <c r="L68" s="12" t="s">
        <v>30</v>
      </c>
      <c r="M68" s="15">
        <v>1500000</v>
      </c>
      <c r="N68" s="8"/>
    </row>
    <row r="69" spans="1:14" ht="20" x14ac:dyDescent="0.25">
      <c r="A69" s="9">
        <v>9</v>
      </c>
      <c r="B69" s="10">
        <v>45748</v>
      </c>
      <c r="C69" s="11">
        <v>9</v>
      </c>
      <c r="D69" s="10">
        <v>45750</v>
      </c>
      <c r="E69" s="11">
        <v>2.1</v>
      </c>
      <c r="F69" s="11" t="s">
        <v>36</v>
      </c>
      <c r="G69" s="12" t="s">
        <v>37</v>
      </c>
      <c r="H69" s="13">
        <v>12000000</v>
      </c>
      <c r="I69" s="12" t="s">
        <v>59</v>
      </c>
      <c r="J69" s="12">
        <v>65731205</v>
      </c>
      <c r="K69" s="14">
        <v>59</v>
      </c>
      <c r="L69" s="12" t="s">
        <v>64</v>
      </c>
      <c r="M69" s="15">
        <v>6000000</v>
      </c>
      <c r="N69" s="8"/>
    </row>
    <row r="70" spans="1:14" ht="20" x14ac:dyDescent="0.25">
      <c r="A70" s="9">
        <v>8</v>
      </c>
      <c r="B70" s="10">
        <v>45748</v>
      </c>
      <c r="C70" s="11">
        <v>8</v>
      </c>
      <c r="D70" s="10">
        <v>45750</v>
      </c>
      <c r="E70" s="11">
        <v>2.1</v>
      </c>
      <c r="F70" s="11" t="s">
        <v>36</v>
      </c>
      <c r="G70" s="12" t="s">
        <v>37</v>
      </c>
      <c r="H70" s="13"/>
      <c r="I70" s="12" t="s">
        <v>51</v>
      </c>
      <c r="J70" s="12">
        <v>52009479</v>
      </c>
      <c r="K70" s="14">
        <v>64</v>
      </c>
      <c r="L70" s="12" t="s">
        <v>30</v>
      </c>
      <c r="M70" s="15">
        <v>1500000</v>
      </c>
      <c r="N70" s="8"/>
    </row>
    <row r="71" spans="1:14" ht="40" x14ac:dyDescent="0.25">
      <c r="A71" s="9">
        <v>19</v>
      </c>
      <c r="B71" s="10">
        <v>45797</v>
      </c>
      <c r="C71" s="11">
        <v>19</v>
      </c>
      <c r="D71" s="10">
        <v>45800</v>
      </c>
      <c r="E71" s="11">
        <v>2.1</v>
      </c>
      <c r="F71" s="11" t="s">
        <v>48</v>
      </c>
      <c r="G71" s="12" t="s">
        <v>49</v>
      </c>
      <c r="H71" s="13">
        <v>5256000</v>
      </c>
      <c r="I71" s="12" t="s">
        <v>57</v>
      </c>
      <c r="J71" s="12">
        <v>1110473235</v>
      </c>
      <c r="K71" s="14">
        <v>65</v>
      </c>
      <c r="L71" s="12" t="s">
        <v>65</v>
      </c>
      <c r="M71" s="15">
        <v>1363000</v>
      </c>
      <c r="N71" s="8"/>
    </row>
    <row r="72" spans="1:14" ht="20" x14ac:dyDescent="0.25">
      <c r="A72" s="9">
        <v>8</v>
      </c>
      <c r="B72" s="10">
        <v>45748</v>
      </c>
      <c r="C72" s="11">
        <v>8</v>
      </c>
      <c r="D72" s="10">
        <v>45750</v>
      </c>
      <c r="E72" s="11">
        <v>2.1</v>
      </c>
      <c r="F72" s="11" t="s">
        <v>36</v>
      </c>
      <c r="G72" s="12" t="s">
        <v>37</v>
      </c>
      <c r="H72" s="13"/>
      <c r="I72" s="12" t="s">
        <v>51</v>
      </c>
      <c r="J72" s="12">
        <v>52009479</v>
      </c>
      <c r="K72" s="14">
        <v>70</v>
      </c>
      <c r="L72" s="12" t="s">
        <v>30</v>
      </c>
      <c r="M72" s="15">
        <v>1500000</v>
      </c>
      <c r="N72" s="8"/>
    </row>
    <row r="73" spans="1:14" ht="30" x14ac:dyDescent="0.25">
      <c r="A73" s="9">
        <v>12</v>
      </c>
      <c r="B73" s="10">
        <v>45755</v>
      </c>
      <c r="C73" s="11">
        <v>12</v>
      </c>
      <c r="D73" s="10">
        <v>45758</v>
      </c>
      <c r="E73" s="11">
        <v>2.1</v>
      </c>
      <c r="F73" s="11" t="s">
        <v>34</v>
      </c>
      <c r="G73" s="12" t="s">
        <v>35</v>
      </c>
      <c r="H73" s="13"/>
      <c r="I73" s="12" t="s">
        <v>58</v>
      </c>
      <c r="J73" s="12">
        <v>900565762</v>
      </c>
      <c r="K73" s="14">
        <v>71</v>
      </c>
      <c r="L73" s="12" t="s">
        <v>67</v>
      </c>
      <c r="M73" s="15">
        <v>1332800</v>
      </c>
      <c r="N73" s="8"/>
    </row>
    <row r="74" spans="1:14" ht="20" x14ac:dyDescent="0.25">
      <c r="A74" s="9">
        <v>11</v>
      </c>
      <c r="B74" s="10">
        <v>45750</v>
      </c>
      <c r="C74" s="11">
        <v>11</v>
      </c>
      <c r="D74" s="10">
        <v>45756</v>
      </c>
      <c r="E74" s="11">
        <v>2.1</v>
      </c>
      <c r="F74" s="11" t="s">
        <v>34</v>
      </c>
      <c r="G74" s="12" t="s">
        <v>35</v>
      </c>
      <c r="H74" s="13"/>
      <c r="I74" s="12" t="s">
        <v>50</v>
      </c>
      <c r="J74" s="12">
        <v>5828285</v>
      </c>
      <c r="K74" s="14">
        <v>74</v>
      </c>
      <c r="L74" s="12" t="s">
        <v>68</v>
      </c>
      <c r="M74" s="15">
        <v>700000</v>
      </c>
      <c r="N74" s="8"/>
    </row>
    <row r="75" spans="1:14" ht="20" x14ac:dyDescent="0.25">
      <c r="A75" s="9">
        <v>9</v>
      </c>
      <c r="B75" s="10">
        <v>45748</v>
      </c>
      <c r="C75" s="11">
        <v>9</v>
      </c>
      <c r="D75" s="10">
        <v>45750</v>
      </c>
      <c r="E75" s="11">
        <v>2.1</v>
      </c>
      <c r="F75" s="11" t="s">
        <v>36</v>
      </c>
      <c r="G75" s="12" t="s">
        <v>37</v>
      </c>
      <c r="H75" s="13"/>
      <c r="I75" s="12" t="s">
        <v>59</v>
      </c>
      <c r="J75" s="12">
        <v>65731205</v>
      </c>
      <c r="K75" s="14">
        <v>59</v>
      </c>
      <c r="L75" s="12" t="s">
        <v>69</v>
      </c>
      <c r="M75" s="15">
        <v>3000000</v>
      </c>
      <c r="N75" s="8"/>
    </row>
    <row r="76" spans="1:14" ht="40" x14ac:dyDescent="0.25">
      <c r="A76" s="9">
        <v>25</v>
      </c>
      <c r="B76" s="10">
        <v>45751</v>
      </c>
      <c r="C76" s="11">
        <v>25</v>
      </c>
      <c r="D76" s="10">
        <v>45877</v>
      </c>
      <c r="E76" s="11">
        <v>2.2000000000000002</v>
      </c>
      <c r="F76" s="11" t="s">
        <v>48</v>
      </c>
      <c r="G76" s="12" t="s">
        <v>49</v>
      </c>
      <c r="H76" s="13">
        <v>5244000</v>
      </c>
      <c r="I76" s="12" t="s">
        <v>71</v>
      </c>
      <c r="J76" s="12">
        <v>1111193944</v>
      </c>
      <c r="K76" s="14">
        <v>77</v>
      </c>
      <c r="L76" s="12" t="s">
        <v>70</v>
      </c>
      <c r="M76" s="15">
        <v>2644000</v>
      </c>
      <c r="N76" s="8"/>
    </row>
    <row r="77" spans="1:14" ht="20" x14ac:dyDescent="0.25">
      <c r="A77" s="9">
        <v>8</v>
      </c>
      <c r="B77" s="10">
        <v>45748</v>
      </c>
      <c r="C77" s="11">
        <v>8</v>
      </c>
      <c r="D77" s="10">
        <v>45750</v>
      </c>
      <c r="E77" s="11">
        <v>2.1</v>
      </c>
      <c r="F77" s="11" t="s">
        <v>36</v>
      </c>
      <c r="G77" s="12" t="s">
        <v>37</v>
      </c>
      <c r="H77" s="13"/>
      <c r="I77" s="12" t="s">
        <v>51</v>
      </c>
      <c r="J77" s="12">
        <v>52009479</v>
      </c>
      <c r="K77" s="14">
        <v>84</v>
      </c>
      <c r="L77" s="12" t="s">
        <v>72</v>
      </c>
      <c r="M77" s="15">
        <v>1500000</v>
      </c>
      <c r="N77" s="8"/>
    </row>
    <row r="78" spans="1:14" ht="40" x14ac:dyDescent="0.25">
      <c r="A78" s="9">
        <v>19</v>
      </c>
      <c r="B78" s="10">
        <v>45797</v>
      </c>
      <c r="C78" s="11">
        <v>19</v>
      </c>
      <c r="D78" s="10">
        <v>45800</v>
      </c>
      <c r="E78" s="11">
        <v>2.1</v>
      </c>
      <c r="F78" s="11" t="s">
        <v>48</v>
      </c>
      <c r="G78" s="12" t="s">
        <v>49</v>
      </c>
      <c r="H78" s="13"/>
      <c r="I78" s="12" t="s">
        <v>57</v>
      </c>
      <c r="J78" s="12">
        <v>1110473235</v>
      </c>
      <c r="K78" s="14">
        <v>86</v>
      </c>
      <c r="L78" s="12" t="s">
        <v>65</v>
      </c>
      <c r="M78" s="15">
        <v>1093000</v>
      </c>
      <c r="N78" s="8"/>
    </row>
    <row r="79" spans="1:14" ht="30" x14ac:dyDescent="0.25">
      <c r="A79" s="9">
        <v>25</v>
      </c>
      <c r="B79" s="10">
        <v>45751</v>
      </c>
      <c r="C79" s="11">
        <v>25</v>
      </c>
      <c r="D79" s="10">
        <v>45877</v>
      </c>
      <c r="E79" s="11">
        <v>2.2000000000000002</v>
      </c>
      <c r="F79" s="11" t="s">
        <v>48</v>
      </c>
      <c r="G79" s="12" t="s">
        <v>49</v>
      </c>
      <c r="H79" s="13">
        <v>5244000</v>
      </c>
      <c r="I79" s="12" t="s">
        <v>71</v>
      </c>
      <c r="J79" s="12">
        <v>1111193944</v>
      </c>
      <c r="K79" s="14">
        <v>87</v>
      </c>
      <c r="L79" s="12" t="s">
        <v>73</v>
      </c>
      <c r="M79" s="15">
        <v>2600000</v>
      </c>
      <c r="N79" s="8"/>
    </row>
    <row r="80" spans="1:14" ht="30" x14ac:dyDescent="0.25">
      <c r="A80" s="9">
        <v>24</v>
      </c>
      <c r="B80" s="10">
        <v>45852</v>
      </c>
      <c r="C80" s="11">
        <v>24</v>
      </c>
      <c r="D80" s="10">
        <v>45852</v>
      </c>
      <c r="E80" s="11" t="s">
        <v>111</v>
      </c>
      <c r="F80" s="12" t="s">
        <v>112</v>
      </c>
      <c r="G80" s="12" t="s">
        <v>113</v>
      </c>
      <c r="H80" s="13">
        <v>2500000</v>
      </c>
      <c r="I80" s="12" t="s">
        <v>98</v>
      </c>
      <c r="J80" s="12">
        <v>93368370</v>
      </c>
      <c r="K80" s="14">
        <v>88</v>
      </c>
      <c r="L80" s="12" t="s">
        <v>105</v>
      </c>
      <c r="M80" s="15">
        <v>2500000</v>
      </c>
      <c r="N80" s="8"/>
    </row>
    <row r="81" spans="1:14" ht="30" x14ac:dyDescent="0.25">
      <c r="A81" s="9">
        <v>33</v>
      </c>
      <c r="B81" s="10">
        <v>45933</v>
      </c>
      <c r="C81" s="11">
        <v>33</v>
      </c>
      <c r="D81" s="10">
        <v>45937</v>
      </c>
      <c r="E81" s="11" t="s">
        <v>83</v>
      </c>
      <c r="F81" s="11" t="s">
        <v>90</v>
      </c>
      <c r="G81" s="12" t="s">
        <v>110</v>
      </c>
      <c r="H81" s="13">
        <v>334800</v>
      </c>
      <c r="I81" s="12" t="s">
        <v>99</v>
      </c>
      <c r="J81" s="12">
        <v>14137505</v>
      </c>
      <c r="K81" s="14">
        <v>89</v>
      </c>
      <c r="L81" s="12" t="s">
        <v>106</v>
      </c>
      <c r="M81" s="15">
        <v>334800</v>
      </c>
      <c r="N81" s="8"/>
    </row>
    <row r="82" spans="1:14" ht="33" customHeight="1" x14ac:dyDescent="0.25">
      <c r="A82" s="9">
        <v>9</v>
      </c>
      <c r="B82" s="10">
        <v>45748</v>
      </c>
      <c r="C82" s="11">
        <v>9</v>
      </c>
      <c r="D82" s="10">
        <v>45750</v>
      </c>
      <c r="E82" s="11">
        <v>2.1</v>
      </c>
      <c r="F82" s="11" t="s">
        <v>36</v>
      </c>
      <c r="G82" s="12" t="s">
        <v>37</v>
      </c>
      <c r="H82" s="13"/>
      <c r="I82" s="12" t="s">
        <v>59</v>
      </c>
      <c r="J82" s="12">
        <v>65731205</v>
      </c>
      <c r="K82" s="14">
        <v>90</v>
      </c>
      <c r="L82" s="12" t="s">
        <v>75</v>
      </c>
      <c r="M82" s="15">
        <v>3000000</v>
      </c>
      <c r="N82" s="8"/>
    </row>
    <row r="83" spans="1:14" ht="20" x14ac:dyDescent="0.25">
      <c r="A83" s="9">
        <v>8</v>
      </c>
      <c r="B83" s="10">
        <v>45748</v>
      </c>
      <c r="C83" s="11">
        <v>8</v>
      </c>
      <c r="D83" s="10">
        <v>45750</v>
      </c>
      <c r="E83" s="11">
        <v>2.1</v>
      </c>
      <c r="F83" s="11" t="s">
        <v>36</v>
      </c>
      <c r="G83" s="12" t="s">
        <v>37</v>
      </c>
      <c r="H83" s="13"/>
      <c r="I83" s="12" t="s">
        <v>51</v>
      </c>
      <c r="J83" s="12">
        <v>52009479</v>
      </c>
      <c r="K83" s="14">
        <v>91</v>
      </c>
      <c r="L83" s="12" t="s">
        <v>74</v>
      </c>
      <c r="M83" s="15">
        <v>1000000</v>
      </c>
      <c r="N83" s="8"/>
    </row>
    <row r="84" spans="1:14" ht="30" x14ac:dyDescent="0.25">
      <c r="A84" s="9">
        <v>12</v>
      </c>
      <c r="B84" s="10">
        <v>45755</v>
      </c>
      <c r="C84" s="11">
        <v>12</v>
      </c>
      <c r="D84" s="10">
        <v>45758</v>
      </c>
      <c r="E84" s="11">
        <v>2.1</v>
      </c>
      <c r="F84" s="11" t="s">
        <v>34</v>
      </c>
      <c r="G84" s="12" t="s">
        <v>35</v>
      </c>
      <c r="H84" s="13"/>
      <c r="I84" s="12" t="s">
        <v>58</v>
      </c>
      <c r="J84" s="12">
        <v>900565762</v>
      </c>
      <c r="K84" s="14">
        <v>93</v>
      </c>
      <c r="L84" s="12" t="s">
        <v>76</v>
      </c>
      <c r="M84" s="15">
        <v>666400</v>
      </c>
      <c r="N84" s="8"/>
    </row>
    <row r="85" spans="1:14" ht="30" x14ac:dyDescent="0.25">
      <c r="A85" s="9">
        <v>12</v>
      </c>
      <c r="B85" s="10">
        <v>45755</v>
      </c>
      <c r="C85" s="11">
        <v>12</v>
      </c>
      <c r="D85" s="10">
        <v>45758</v>
      </c>
      <c r="E85" s="11">
        <v>2.1</v>
      </c>
      <c r="F85" s="11" t="s">
        <v>34</v>
      </c>
      <c r="G85" s="12" t="s">
        <v>35</v>
      </c>
      <c r="H85" s="13"/>
      <c r="I85" s="12" t="s">
        <v>58</v>
      </c>
      <c r="J85" s="12">
        <v>900565762</v>
      </c>
      <c r="K85" s="14">
        <v>95</v>
      </c>
      <c r="L85" s="12" t="s">
        <v>77</v>
      </c>
      <c r="M85" s="15">
        <v>333200</v>
      </c>
      <c r="N85" s="8"/>
    </row>
    <row r="86" spans="1:14" ht="40" x14ac:dyDescent="0.25">
      <c r="A86" s="9">
        <v>20</v>
      </c>
      <c r="B86" s="10">
        <v>45817</v>
      </c>
      <c r="C86" s="11">
        <v>20</v>
      </c>
      <c r="D86" s="10">
        <v>45820</v>
      </c>
      <c r="E86" s="11">
        <v>2.1</v>
      </c>
      <c r="F86" s="11" t="s">
        <v>62</v>
      </c>
      <c r="G86" s="12" t="s">
        <v>63</v>
      </c>
      <c r="H86" s="13">
        <v>10000000</v>
      </c>
      <c r="I86" s="12" t="s">
        <v>61</v>
      </c>
      <c r="J86" s="12">
        <v>28631836</v>
      </c>
      <c r="K86" s="14">
        <v>101</v>
      </c>
      <c r="L86" s="12" t="s">
        <v>78</v>
      </c>
      <c r="M86" s="15">
        <v>10000000</v>
      </c>
      <c r="N86" s="8"/>
    </row>
    <row r="87" spans="1:14" ht="20" x14ac:dyDescent="0.25">
      <c r="A87" s="9">
        <v>22</v>
      </c>
      <c r="B87" s="10">
        <v>46002</v>
      </c>
      <c r="C87" s="9">
        <v>22</v>
      </c>
      <c r="D87" s="10">
        <v>46002</v>
      </c>
      <c r="E87" s="11">
        <v>2.1</v>
      </c>
      <c r="F87" s="11" t="s">
        <v>82</v>
      </c>
      <c r="G87" s="12" t="s">
        <v>81</v>
      </c>
      <c r="H87" s="13">
        <v>397584</v>
      </c>
      <c r="I87" s="12" t="s">
        <v>80</v>
      </c>
      <c r="J87" s="12">
        <v>860007738</v>
      </c>
      <c r="K87" s="14">
        <v>103</v>
      </c>
      <c r="L87" s="12" t="s">
        <v>79</v>
      </c>
      <c r="M87" s="15">
        <v>397584</v>
      </c>
      <c r="N87" s="8"/>
    </row>
    <row r="88" spans="1:14" s="39" customFormat="1" ht="11" thickBot="1" x14ac:dyDescent="0.3">
      <c r="A88" s="72" t="s">
        <v>13</v>
      </c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45">
        <f>SUM(M53:M87)</f>
        <v>147007964</v>
      </c>
      <c r="N88" s="17"/>
    </row>
    <row r="89" spans="1:14" s="39" customFormat="1" x14ac:dyDescent="0.25">
      <c r="A89" s="74" t="s">
        <v>14</v>
      </c>
      <c r="B89" s="75"/>
      <c r="C89" s="75"/>
      <c r="D89" s="75"/>
      <c r="E89" s="46"/>
      <c r="F89" s="76" t="s">
        <v>21</v>
      </c>
      <c r="G89" s="76"/>
      <c r="H89" s="47">
        <v>148803625</v>
      </c>
      <c r="I89" s="42"/>
      <c r="J89" s="48"/>
      <c r="K89" s="49"/>
      <c r="L89" s="49"/>
      <c r="M89" s="49"/>
    </row>
    <row r="90" spans="1:14" s="39" customFormat="1" x14ac:dyDescent="0.25">
      <c r="A90" s="65" t="s">
        <v>14</v>
      </c>
      <c r="B90" s="66"/>
      <c r="C90" s="66"/>
      <c r="D90" s="66"/>
      <c r="E90" s="50"/>
      <c r="F90" s="51"/>
      <c r="G90" s="52"/>
      <c r="H90" s="53"/>
      <c r="I90" s="42"/>
      <c r="J90" s="48"/>
      <c r="K90" s="49"/>
      <c r="L90" s="49"/>
      <c r="M90" s="49"/>
    </row>
    <row r="91" spans="1:14" s="39" customFormat="1" x14ac:dyDescent="0.25">
      <c r="A91" s="65" t="s">
        <v>15</v>
      </c>
      <c r="B91" s="66"/>
      <c r="C91" s="66"/>
      <c r="D91" s="66"/>
      <c r="E91" s="51"/>
      <c r="F91" s="51"/>
      <c r="G91" s="52">
        <f>+M88</f>
        <v>147007964</v>
      </c>
      <c r="H91" s="54"/>
      <c r="I91" s="42"/>
      <c r="J91" s="48"/>
      <c r="K91" s="49"/>
      <c r="L91" s="49"/>
      <c r="M91" s="49"/>
    </row>
    <row r="92" spans="1:14" s="39" customFormat="1" x14ac:dyDescent="0.25">
      <c r="A92" s="65" t="s">
        <v>16</v>
      </c>
      <c r="B92" s="66"/>
      <c r="C92" s="66"/>
      <c r="D92" s="66"/>
      <c r="E92" s="51"/>
      <c r="F92" s="51"/>
      <c r="G92" s="52">
        <f>+H93-G91</f>
        <v>1795661</v>
      </c>
      <c r="H92" s="54"/>
      <c r="I92" s="109"/>
      <c r="J92" s="55"/>
    </row>
    <row r="93" spans="1:14" s="39" customFormat="1" ht="10.5" thickBot="1" x14ac:dyDescent="0.3">
      <c r="A93" s="67" t="s">
        <v>17</v>
      </c>
      <c r="B93" s="68"/>
      <c r="C93" s="68"/>
      <c r="D93" s="68"/>
      <c r="E93" s="56"/>
      <c r="F93" s="56"/>
      <c r="G93" s="57">
        <f>+G91+G92</f>
        <v>148803625</v>
      </c>
      <c r="H93" s="58">
        <f>+H89+H90</f>
        <v>148803625</v>
      </c>
      <c r="J93" s="55"/>
    </row>
    <row r="94" spans="1:14" s="39" customFormat="1" x14ac:dyDescent="0.25">
      <c r="A94" s="42"/>
      <c r="B94" s="42"/>
      <c r="C94" s="49"/>
      <c r="D94" s="59"/>
      <c r="E94" s="59"/>
      <c r="F94" s="59"/>
      <c r="G94" s="49"/>
      <c r="H94" s="49"/>
    </row>
    <row r="95" spans="1:14" s="39" customFormat="1" x14ac:dyDescent="0.25">
      <c r="A95" s="69" t="str">
        <f>+A32</f>
        <v>Ibagué, enero de 2026</v>
      </c>
      <c r="B95" s="69"/>
      <c r="C95" s="69"/>
      <c r="D95" s="59"/>
      <c r="E95" s="59"/>
      <c r="F95" s="59"/>
      <c r="G95" s="49"/>
      <c r="H95" s="49"/>
      <c r="M95" s="60"/>
    </row>
    <row r="96" spans="1:14" s="39" customFormat="1" x14ac:dyDescent="0.25">
      <c r="A96" s="42"/>
      <c r="B96" s="42"/>
      <c r="C96" s="49"/>
      <c r="D96" s="59"/>
      <c r="E96" s="59"/>
      <c r="F96" s="59"/>
      <c r="G96" s="49"/>
      <c r="H96" s="49"/>
    </row>
    <row r="97" spans="1:12" s="39" customFormat="1" ht="10.5" x14ac:dyDescent="0.25">
      <c r="A97" s="42"/>
      <c r="B97" s="42"/>
      <c r="C97" s="49"/>
      <c r="D97" s="59"/>
      <c r="E97" s="59"/>
      <c r="F97" s="59"/>
      <c r="G97" s="49"/>
      <c r="H97" s="49"/>
      <c r="I97" s="61" t="s">
        <v>18</v>
      </c>
      <c r="J97" s="55"/>
      <c r="L97" s="34"/>
    </row>
    <row r="98" spans="1:12" s="39" customFormat="1" x14ac:dyDescent="0.25">
      <c r="A98" s="42"/>
      <c r="B98" s="42"/>
      <c r="C98" s="49"/>
      <c r="D98" s="59"/>
      <c r="E98" s="59"/>
      <c r="F98" s="59"/>
      <c r="G98" s="49"/>
      <c r="H98" s="49"/>
      <c r="I98" s="41" t="s">
        <v>19</v>
      </c>
      <c r="J98" s="62"/>
      <c r="K98" s="62"/>
      <c r="L98" s="4"/>
    </row>
    <row r="99" spans="1:12" x14ac:dyDescent="0.25">
      <c r="I99" s="41"/>
      <c r="J99" s="63"/>
      <c r="K99" s="41"/>
      <c r="L99" s="41"/>
    </row>
  </sheetData>
  <mergeCells count="45">
    <mergeCell ref="A3:M3"/>
    <mergeCell ref="A5:M5"/>
    <mergeCell ref="A7:M7"/>
    <mergeCell ref="A8:M8"/>
    <mergeCell ref="A9:A10"/>
    <mergeCell ref="B9:B10"/>
    <mergeCell ref="C9:C10"/>
    <mergeCell ref="D9:D10"/>
    <mergeCell ref="E9:G10"/>
    <mergeCell ref="H9:H10"/>
    <mergeCell ref="I9:I10"/>
    <mergeCell ref="J9:J10"/>
    <mergeCell ref="K9:K10"/>
    <mergeCell ref="L9:L10"/>
    <mergeCell ref="M9:M10"/>
    <mergeCell ref="C51:C52"/>
    <mergeCell ref="D51:D52"/>
    <mergeCell ref="E51:G52"/>
    <mergeCell ref="A22:L22"/>
    <mergeCell ref="A26:D26"/>
    <mergeCell ref="F26:G26"/>
    <mergeCell ref="A27:D27"/>
    <mergeCell ref="A28:D28"/>
    <mergeCell ref="A29:D29"/>
    <mergeCell ref="A30:D30"/>
    <mergeCell ref="A32:C32"/>
    <mergeCell ref="A45:M45"/>
    <mergeCell ref="A47:M47"/>
    <mergeCell ref="A49:M49"/>
    <mergeCell ref="A92:D92"/>
    <mergeCell ref="A93:D93"/>
    <mergeCell ref="A95:C95"/>
    <mergeCell ref="M51:M52"/>
    <mergeCell ref="A88:L88"/>
    <mergeCell ref="A89:D89"/>
    <mergeCell ref="F89:G89"/>
    <mergeCell ref="A90:D90"/>
    <mergeCell ref="A91:D91"/>
    <mergeCell ref="H51:H52"/>
    <mergeCell ref="I51:I52"/>
    <mergeCell ref="J51:J52"/>
    <mergeCell ref="K51:K52"/>
    <mergeCell ref="L51:L52"/>
    <mergeCell ref="A51:A52"/>
    <mergeCell ref="B51:B52"/>
  </mergeCells>
  <pageMargins left="0.25" right="0.25" top="0.75" bottom="0.75" header="0.3" footer="0.3"/>
  <pageSetup scale="76" fitToHeight="0" orientation="landscape" horizontalDpi="300" verticalDpi="300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Semi4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COORDINACION 1</dc:creator>
  <cp:lastModifiedBy>Jairo Bejarano</cp:lastModifiedBy>
  <cp:lastPrinted>2026-01-21T21:59:26Z</cp:lastPrinted>
  <dcterms:created xsi:type="dcterms:W3CDTF">2022-04-26T23:43:02Z</dcterms:created>
  <dcterms:modified xsi:type="dcterms:W3CDTF">2026-01-21T22:38:55Z</dcterms:modified>
</cp:coreProperties>
</file>