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ulithza Ramirez\Desktop\INFORME DE GESTION 1 SEMESTRE 2021\"/>
    </mc:Choice>
  </mc:AlternateContent>
  <bookViews>
    <workbookView xWindow="0" yWindow="0" windowWidth="20490" windowHeight="7755"/>
  </bookViews>
  <sheets>
    <sheet name="Hoja1" sheetId="1" r:id="rId1"/>
    <sheet name="Hoja2" sheetId="2" r:id="rId2"/>
    <sheet name="Hoja3" sheetId="3" r:id="rId3"/>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5" i="1" l="1"/>
  <c r="G72" i="1" l="1"/>
  <c r="I71" i="1" s="1"/>
  <c r="G86" i="1" l="1"/>
  <c r="I147" i="1" l="1"/>
  <c r="G137" i="1"/>
  <c r="E122" i="1"/>
  <c r="E121" i="1"/>
  <c r="E120" i="1"/>
  <c r="E116" i="1"/>
  <c r="E115" i="1"/>
  <c r="E114" i="1"/>
  <c r="G88" i="1"/>
  <c r="F29" i="1"/>
  <c r="E110" i="1"/>
  <c r="E109" i="1"/>
  <c r="E108" i="1"/>
  <c r="F31" i="1" l="1"/>
  <c r="F30" i="1"/>
  <c r="F34" i="1"/>
  <c r="I46" i="1" l="1"/>
  <c r="I56" i="1"/>
  <c r="I64" i="1"/>
  <c r="I48" i="1"/>
  <c r="I58" i="1"/>
  <c r="I66" i="1"/>
  <c r="I42" i="1"/>
  <c r="I50" i="1"/>
  <c r="I60" i="1"/>
  <c r="I68" i="1"/>
  <c r="I44" i="1"/>
  <c r="I54" i="1"/>
  <c r="I62" i="1"/>
  <c r="I70" i="1"/>
  <c r="I45" i="1"/>
  <c r="I49" i="1"/>
  <c r="I55" i="1"/>
  <c r="I59" i="1"/>
  <c r="I63" i="1"/>
  <c r="I67" i="1"/>
  <c r="E78" i="1"/>
  <c r="I43" i="1"/>
  <c r="I47" i="1"/>
  <c r="I51" i="1"/>
  <c r="I57" i="1"/>
  <c r="I61" i="1"/>
  <c r="I65" i="1"/>
  <c r="I69" i="1"/>
  <c r="F32" i="1"/>
  <c r="F33" i="1"/>
  <c r="I72" i="1" l="1"/>
  <c r="F35" i="1"/>
  <c r="M99" i="1" l="1"/>
  <c r="F98" i="1" l="1"/>
</calcChain>
</file>

<file path=xl/sharedStrings.xml><?xml version="1.0" encoding="utf-8"?>
<sst xmlns="http://schemas.openxmlformats.org/spreadsheetml/2006/main" count="267" uniqueCount="209">
  <si>
    <t>INFORME DE AUDIENCIA PUBLICA DE RENDICION DE CUENTAS</t>
  </si>
  <si>
    <t>I. INFORMACION BASICA</t>
  </si>
  <si>
    <t>II. GESTION ADMINISTRATIVA Y FINANCIERA</t>
  </si>
  <si>
    <t>1. INGRESOS POR FUENTE</t>
  </si>
  <si>
    <t>FUENTE</t>
  </si>
  <si>
    <t>VALOR</t>
  </si>
  <si>
    <t>%</t>
  </si>
  <si>
    <t>ANALISIS CUALITATIVO</t>
  </si>
  <si>
    <t>Aporte de Gratuidad CONPES</t>
  </si>
  <si>
    <t xml:space="preserve">Calidad Municipio (SGP) </t>
  </si>
  <si>
    <t>Calidad Departamento (SGP)</t>
  </si>
  <si>
    <t>Recursos propios</t>
  </si>
  <si>
    <t>Recursos de capital</t>
  </si>
  <si>
    <t xml:space="preserve">TOTAL INGRESOS </t>
  </si>
  <si>
    <t>2. GASTOS POR RUBRO</t>
  </si>
  <si>
    <t>Remuneración Servicios Técnicos</t>
  </si>
  <si>
    <t>Honorarios</t>
  </si>
  <si>
    <t>Jornales</t>
  </si>
  <si>
    <t>Material Didáctico</t>
  </si>
  <si>
    <t>Compra de Equipos</t>
  </si>
  <si>
    <t>Materiales y Suministros</t>
  </si>
  <si>
    <t>Gastos de Transporte y Comunicación</t>
  </si>
  <si>
    <t>Impresos y Publicaciones</t>
  </si>
  <si>
    <t>Mantenimiento del Establecimiento</t>
  </si>
  <si>
    <t>Mantenimiento de mobiliario, software  y equipos</t>
  </si>
  <si>
    <t>Viáticos y Gastos de Viaje (Estudiantes)</t>
  </si>
  <si>
    <t>Seguros</t>
  </si>
  <si>
    <t>Actividades Científicas, Deportivas y Culturales</t>
  </si>
  <si>
    <t xml:space="preserve">Inscripción y Participación en competencias Científicas, Deportivas y Culturales </t>
  </si>
  <si>
    <t>Arrendamiento de Bienes Muebles e Inmuebles</t>
  </si>
  <si>
    <t>Otros Servicios</t>
  </si>
  <si>
    <t>Multas e Impuestos</t>
  </si>
  <si>
    <t>Gastos Financieros</t>
  </si>
  <si>
    <t>Compra de Software</t>
  </si>
  <si>
    <t>Gastos Notariales</t>
  </si>
  <si>
    <t>Otros Gastos</t>
  </si>
  <si>
    <t>Planes de Mejoramiento Institucional</t>
  </si>
  <si>
    <t>Proyectos Productivos Pedagógicos (Art 36 Decreto 1860 de 1994)</t>
  </si>
  <si>
    <t>Otros Proyectos Pedagógicos (Art 36 Decreto 1860 de 1994)</t>
  </si>
  <si>
    <t>01</t>
  </si>
  <si>
    <t>02</t>
  </si>
  <si>
    <t>03</t>
  </si>
  <si>
    <t>04</t>
  </si>
  <si>
    <t>05</t>
  </si>
  <si>
    <t>06</t>
  </si>
  <si>
    <t>07</t>
  </si>
  <si>
    <t>08</t>
  </si>
  <si>
    <t>09</t>
  </si>
  <si>
    <t>10</t>
  </si>
  <si>
    <t>11</t>
  </si>
  <si>
    <t>12</t>
  </si>
  <si>
    <t>13</t>
  </si>
  <si>
    <t>Servicios Públicos</t>
  </si>
  <si>
    <t>14</t>
  </si>
  <si>
    <t>15</t>
  </si>
  <si>
    <t>16</t>
  </si>
  <si>
    <t>17</t>
  </si>
  <si>
    <t>18</t>
  </si>
  <si>
    <t>19</t>
  </si>
  <si>
    <t>20</t>
  </si>
  <si>
    <t>21</t>
  </si>
  <si>
    <t>22</t>
  </si>
  <si>
    <t>23</t>
  </si>
  <si>
    <t>24</t>
  </si>
  <si>
    <t>25</t>
  </si>
  <si>
    <t>Ciclos complementarios</t>
  </si>
  <si>
    <t>26</t>
  </si>
  <si>
    <t>Internados</t>
  </si>
  <si>
    <t>27</t>
  </si>
  <si>
    <t>IDENTIFICACION RUBRO</t>
  </si>
  <si>
    <t>CODIGO</t>
  </si>
  <si>
    <t>NOMBRE</t>
  </si>
  <si>
    <t>3. RESULTADO DEL EJERCICIO</t>
  </si>
  <si>
    <t>INGRESOS</t>
  </si>
  <si>
    <t>GASTOS</t>
  </si>
  <si>
    <t>SUPERAVIT</t>
  </si>
  <si>
    <t>4. SALDO DISPONIBLE DE EFECTIVO</t>
  </si>
  <si>
    <t>No. CUENTA</t>
  </si>
  <si>
    <t>BANCO</t>
  </si>
  <si>
    <t>TIPO DE CUENTA</t>
  </si>
  <si>
    <t>SALDO</t>
  </si>
  <si>
    <t>SALDO EN CAJA</t>
  </si>
  <si>
    <t>TOTAL EFECTIVO EN BANCOS</t>
  </si>
  <si>
    <t>TOTAL SALDO DISPONIBLE DE EFECTIVO</t>
  </si>
  <si>
    <t>1. INDICADORES DE EFICIENCIA INTERNA</t>
  </si>
  <si>
    <t>NIVEL/CICLO</t>
  </si>
  <si>
    <t>Preescolar</t>
  </si>
  <si>
    <t>Básica Primaria</t>
  </si>
  <si>
    <t>Básica Secundaria</t>
  </si>
  <si>
    <t>Educación Media</t>
  </si>
  <si>
    <t>Educación de adultos</t>
  </si>
  <si>
    <t>TRASLADADOS</t>
  </si>
  <si>
    <t>No.</t>
  </si>
  <si>
    <t>DESERTORES</t>
  </si>
  <si>
    <t>PROMOVIDOS</t>
  </si>
  <si>
    <t>MATRICULA TOTAL</t>
  </si>
  <si>
    <t>TOTALES</t>
  </si>
  <si>
    <t>REPROBADOS</t>
  </si>
  <si>
    <t>2. ANALISIS RESULTADOS PRUEBAS SABER</t>
  </si>
  <si>
    <t>TIPO DE PRUEBA</t>
  </si>
  <si>
    <t>Saber 3</t>
  </si>
  <si>
    <t>Saber 5</t>
  </si>
  <si>
    <t>Saber 9</t>
  </si>
  <si>
    <t>No. EST</t>
  </si>
  <si>
    <t>No. EST EVALUADOS</t>
  </si>
  <si>
    <t>% EST INSUF</t>
  </si>
  <si>
    <t>% EST MINIMO</t>
  </si>
  <si>
    <t>% EST SATISF</t>
  </si>
  <si>
    <t>% EST AVANZ</t>
  </si>
  <si>
    <t>% EVALUADOS</t>
  </si>
  <si>
    <t>2.2. SABER 11</t>
  </si>
  <si>
    <t>Saber 11</t>
  </si>
  <si>
    <t>AREA: Lenguaje</t>
  </si>
  <si>
    <t>AREA: Matemáticas</t>
  </si>
  <si>
    <t xml:space="preserve">AREA: </t>
  </si>
  <si>
    <t>INSTITUCIONAL</t>
  </si>
  <si>
    <t>MAT</t>
  </si>
  <si>
    <t>QUIM</t>
  </si>
  <si>
    <t>FIS</t>
  </si>
  <si>
    <t>INGL</t>
  </si>
  <si>
    <t>LEC CRIT</t>
  </si>
  <si>
    <t>PROMEDIOS</t>
  </si>
  <si>
    <t>IV GESTION COMUNITARIA</t>
  </si>
  <si>
    <t>1. ESTRATEGIAS DE PERMANENCIA</t>
  </si>
  <si>
    <t>TIPO</t>
  </si>
  <si>
    <t>Alimentación escolar</t>
  </si>
  <si>
    <t>Transporte escolar</t>
  </si>
  <si>
    <t>Paquete escolar</t>
  </si>
  <si>
    <t>No. BENEFICIARIOS</t>
  </si>
  <si>
    <t>% BENEFICIARIOS</t>
  </si>
  <si>
    <t>2. PARTICIPACION DE LOS PADRES DE FAMILIA</t>
  </si>
  <si>
    <t>No MATRICULADOS</t>
  </si>
  <si>
    <t>No. PADRES DE FLIA</t>
  </si>
  <si>
    <t>3. ACCESO A LAS TICS Y LAS NUEVAS TECNOLOGIAS</t>
  </si>
  <si>
    <t>No. ESTUDIANTES</t>
  </si>
  <si>
    <t>No. TERMINALES</t>
  </si>
  <si>
    <t>No. ESTUDIANTES/TERMINAL</t>
  </si>
  <si>
    <t>No. ESTUDIANTES CON INTERNET</t>
  </si>
  <si>
    <t>% ESTUDIANTES CON INTERNET</t>
  </si>
  <si>
    <t>No. ASISTENTES REUNIONES Y ACTIVIDADES</t>
  </si>
  <si>
    <t>IV ASPECTOS GENERALES</t>
  </si>
  <si>
    <t>1. POBLACION CON NEE ATENDIDA</t>
  </si>
  <si>
    <t>MATRICULA</t>
  </si>
  <si>
    <t>No ESTUDIANTES NEE CON NEE ESCOLARIZADOS</t>
  </si>
  <si>
    <t>2. PORCENTAJE DE DOCENTES QUE PARTICIPAN EN EL PLAN DE FORMACION DEL DPTO</t>
  </si>
  <si>
    <t>No DOCENTES</t>
  </si>
  <si>
    <t>No DOCENTES QUE PARTICIPA</t>
  </si>
  <si>
    <t>3. ANALISIS DE LA INFRAESTRUCTURA EDUCATIVA ( Describa brevemente estado, necesidades y expectativas)</t>
  </si>
  <si>
    <t>IV FIRMAS</t>
  </si>
  <si>
    <t>Nombre del Rector:</t>
  </si>
  <si>
    <t>Firma del Rector:</t>
  </si>
  <si>
    <t>Fecha de entrega a la SED</t>
  </si>
  <si>
    <t>INSTITUCION EDUCATIVA EL TEJAR DEL MUNICIPIO DE TIMANA</t>
  </si>
  <si>
    <t>NIT. 891.101.470-5</t>
  </si>
  <si>
    <t>Codigo DANE No. 241807000427</t>
  </si>
  <si>
    <t>Vereda Sicande - 3125663396</t>
  </si>
  <si>
    <t>Timaná -   Huila</t>
  </si>
  <si>
    <t>NUMERO DE DIRECTIVOS DOCENTES: 2</t>
  </si>
  <si>
    <t>NUMERO DE ADMINISTRATIVOS: 2</t>
  </si>
  <si>
    <t>NUMERO DE DOCENTES 2277: 12</t>
  </si>
  <si>
    <t>TOTAL GASTOS</t>
  </si>
  <si>
    <t>BANCO AGRARIO</t>
  </si>
  <si>
    <t>CORRIENTE</t>
  </si>
  <si>
    <t>33965000263-9</t>
  </si>
  <si>
    <t>33965000245-6</t>
  </si>
  <si>
    <t>AHORROS</t>
  </si>
  <si>
    <t>4-3965-301355-1</t>
  </si>
  <si>
    <t>4-3965-301372-1</t>
  </si>
  <si>
    <t>ALBEIRO LOSADA AROS</t>
  </si>
  <si>
    <t xml:space="preserve"> </t>
  </si>
  <si>
    <t>NUMERO DE SEDES: 10</t>
  </si>
  <si>
    <t xml:space="preserve">ANALISIS CUALITATIVO: se estan aplicando simulacros con la empresa milton ochoa en forma periodica. </t>
  </si>
  <si>
    <t>ANALISIS CUALITATIVO: no se aplicaron pruebas Saber en el 2018 en los grados tercero, quinto y Noveno. En el presente año todavía no se han aplicado.</t>
  </si>
  <si>
    <t xml:space="preserve">III GESTION ACADEMICA    </t>
  </si>
  <si>
    <t>NUMERO DE DOCENTES: 33</t>
  </si>
  <si>
    <t>NUMERO DE DOCENTES 1278: 23</t>
  </si>
  <si>
    <t>28</t>
  </si>
  <si>
    <t>Emergencia Sanitaria Covid 19</t>
  </si>
  <si>
    <t xml:space="preserve">2.1. SABER </t>
  </si>
  <si>
    <t>2.27%</t>
  </si>
  <si>
    <t>1.87%</t>
  </si>
  <si>
    <t>Se tiene la política de inclusión, estableciendose dentro del PEI lineamientos siguiendo las politicas del ministerio de educación concerniente a esta población en cuanto a evaluación.No se cuenta con una Docente de apoyo para que trabaje con los Docentes que tenian bajo su responsabilidad a los estudiantes con NEE.</t>
  </si>
  <si>
    <t>HORA: 2:00 PM</t>
  </si>
  <si>
    <t>SITIO: AULA MULTIPLE SEDE CENTRAL</t>
  </si>
  <si>
    <t>PERIODO DE RENDICIÓN: DEL 1 DE ENERO AL 30 DE JUNIO DE 2021</t>
  </si>
  <si>
    <t>Otros aportes Departamentales</t>
  </si>
  <si>
    <t>La Institución Educativa El Tejar del Municipio de Timaná inicio con un presupuesto por valor de NOVENTA MILLONES DE PESOS ($90.000.000, oo) ML/CTE para la vigencia 2021, el cual fue aprobado por el Consejo Directivo según acuerdo No. 17 del 18 de Noviembre de 2020. Obtuvimos un superavit en el 2019 de $58.170.862, oo los cuales fueron adicionados en el acuerdo N0. 001 de febrero 4 de 2021, se adicionaron en los rubros de compra de muebles y equipos por  $2.000.000, oo, materiales y suministros $28.734.568, gastros de transporte y comunicación $3.000.000, oo, mantenimiento de mobiliarios, software y equipo $3.000.000, oo, mantenimiento de mobiliario software y equipo por $3.000.000, oo, energia $4.000.000, oo, telefono $586.475, internet $1.000.000, oo y pedagogicos $15.090.731, oo, el comportamiento de la pandemia Covid 19 no permitio que los estudiantes regresaran a los establecimientos y trajo como consecuencia la no realización de muchas actividades, desarrollo de proyectos y adquisiciones materiales y equipos los cuales fueron proyectados y presupuestados en el año 2019. Sinembargo el panorama para el primer semestre del 2021 no cambio mucho debido a que existieron picos muy altos de contagio lo que no permitio que los estudiantes volvieran a la Institución.  La Institución el 23 de febrero recibio en su cuenta de ahorros maestra la suma de $68.325.364, oo correspondiente a la transferencia de gratuidad, con respecto a este ingreso la Institución presupuesto inicialmente la suma de $50.000.000, oo por lo que la Institución adiciono la diferentencia que fue de $18.325.364, oo.  El 25 de Mayo en la cuenta corriente No. 33965000263-9 del Banco Agrario recibio la suma de $2.321.500, oo fuente FOME, fuente otros aportes Departamentales cuyo objetivo era la compra de elementos y materiales para realizar la señalización y protocolos de bioseguridad para toda la Institución. La Institución por tener dentro de su propiedad una finca de mas de 7 hectareas donde se manejan diferentes proyectos pedagogicos productivos los cuales tiene doble finalidad como es la de servir como material de apoyo para que los estudiantes realicen sus practicas tanto en la parte agricola como pecuaria, pero debido a la virtualidad esta parte tan importante no se ha podid realizar durante este semestre, pero a pesar de esta dificultad la Institución ha seguido con sus proyectos como son recolección del proyecto de piscicultura (mojarra), venta de panales de huevos, venta de leche, ganado, cerdos y miel, por la venta de todos estos productos la Institución ha percibido la suma de $26.870.920, oo y por la venta de certificados a los ex alumnos y duplicados de diplomas y actas de grado por este semestre se ha generado unos ingresos de $310.000, oo para un total de recursos propis de $27.180.920, oo y por rendimientos financieros que nos produce la cuenta maestra se han generado la suma de $107.219, oo. A la fecha no hemos recibido recursos por parte de la Alcaldia Municipal fuente Calidad Municipio ni Calidad Departamento. La suma de todos estos ingresos suman el valor de $156.105.865, oo. A 30 de Junio nos falta por recaudar la suma de $12.711.861, oo haciendo claridad que aun faltan por recudar las transferencia calidad Municipio y Calidad Departamento.</t>
  </si>
  <si>
    <t>La Institución en el transcurso del primer semestre adiciono la suma de $78.817.726, oo correspondiente al superavit 2019 y gratuidad 2021, valores que hicieron incrementar el presupuesto inicial en un total de $168.817.726, oo.  A la fecha hemos comprometido la suma de $90.462.274, 32 por concepto de prestación de servicios por honorarios donde se contrato una profesional por honorarios para que nos preste asesoria contable y presupuestal  y realizar la contabilización de nuestra operaciones financieras durante la vigencia 2021 por valor de $5.640.000, oo según contrato No. 5, dentro del rubro de Materiales y suministros comprometimos la suma de $16.947.700, oo con el fin de adquirir materiales y elementos para la adecuación de las baterias sanitarias con el fin de cumplir con el protocolo de bioseguridad tanto en la Sede Secundaria como algunas sedes Prmarias, tambien se adquirieron otros materiales para llevar a cabo mantenimientos a la infraestructura y arreglos locativos tanto de las plantas fisicas como de las locaciones donde se encuentran los proyectos pedagogicos productivos y tambien del arreglo constante del acueducto el cual es de propiedad de la Institución. En este mismo rubro se comprometio la suma de $2.321.500, transferidos por el Departamento con destinación especifica para la compra de los pendones, placas, cintas adhesivas y pintura de trafico pesado para realizar la demarcacion de los salones, pasillos entre otros, los cuales deben ir acordes con el protocolo de bioseguridad establecido en cada una de nuestras Sedes, estos compromisos se asumieron como reza en los contratos No. 4 y 10. Ya se le realizo mantenimiento a todas los dispositivos electronicos como portatiles, tablet, computadores de mesa e impresoras por valor de $3.000.000, oo segun Contrato No. 1, esto con el fin de que una vez se autorice el ingreso a la presencialidad los estudiantes reciban sus dispositivos funcionando perfectamente, además desde el año 2020 se autorizo el prestamo de estos dispositivos a los Estudiantes que los necesitaran para que ellos pudieran realizar sus estudios virtualmente y fueron devueltos en el mes de Diciembre y muchos de ellos no en las mejores condiciones.</t>
  </si>
  <si>
    <t xml:space="preserve">En el mes de Mayo se adquirieron las polizas de manejo global del Rector y pagadora-Almacenista, incluida la clausula de fraude tecnologico, la poliza de multirriesgos, soat carro moto, seguro contra todo riesgo para los dos tractores y carro moto, por valor de $8.999.919, oo según contrato No. 8. Por concepto de servicios publicos energia $3.993.400, oo y telefono $286.994,32. La Institucion no cuenta con personal capacitado ni disponible para manejar la plataforma de notas por lo tanto se llevo a cabo el contrato No. 9 el cual tiene como finalidad el dominio del hosting, pagina web, plataforma de notas en la nube, impresion de boletines y estadistica cada periodo e impresion del libro final de calificaciones 2021 el cual lo debe entregar empastado, por valor de $4.352.000, oo, se han cancelado por el gravamen 4x1000 que nos produce la cuenta corriente de recursos propios 33965000263-9 la suma de $83.160, oo, valores que son descontados automaticamente del saldo de la cuenta, por gastos financieros la suma de $13.870, oo, tambien descontados de la misma cuenta, para el manejo de los proyectos pedagogicos se han realizado dos contratos con el No. 3, 6 y 7 con el fin de adquirir todo lo relacionado a bultos de concentrados medicamentos, semovientes, elementos y materiales utilizados e indispensables para su funcionamiento, uno por $18.000.000, oo y otro por $11.020.731, oo  </t>
  </si>
  <si>
    <t>Se realizo el contrato No. 2 en el cual se compraron algunos elementos y materiales de bioseguridad como Alcohol, jabón liquido, atomizadores, tapabocas, etc y la impresión y fotocopias de las guias desde preescolar hasta el grado Undecimo por valor de $11.733.000, oo, con el fin de cumpli con lo ordenado por el Gobierno Nacional y mientras dure el estudio virtual.</t>
  </si>
  <si>
    <t>La Institución al realizar el corte contable y presupuestal a 30 de Junio de 2021 obtuvo un superavit de $65.643.590, 68, el cual se obtiene de la diferencia entre los ingresos recaudados y los gastos ejecutados durante el primer semestre del año 2021. Esperamos regresar a la normalidad academica desde el mes de Julio y de esta manera poder ejecutar estos recursos en los diferentes contratos tanto de suministros como prestación de servicios para con ello cumplir con lo presupuestado. El covid 19 y su comportamiento ha hecho que la presencialidad estudiantil no se lleve a cabo durante estos primeros seis (6) meses.</t>
  </si>
  <si>
    <t xml:space="preserve">La Institución Educativa El Tejar maneja cuatro (4) cuentas Bancarias, las cuales arrojaron los soguientes saldos a 31 de Diciembre de 2021: * Cuenta corriente No. 263-9 denominado proyectos pedagogicos productivos la cual contiene todos los ingresos percibidos por la venta de productos y servicios como leche, huevos, miel, ganado, certificados exalumnos, cerdos, etc. *Cuenta corriente No. 245-6 se denominada tanque de acopio de leche, se consigna parte de los ingresos por venta de leche, cuenta de ahorros maestra No.439653013551, recibe solamente las transferencias realizadas por el SGP como gratuidad, calidad Municipio y Calidad Departamento. *Cuenta de ahorros Pagadora No.439653013721 recibe todas las transferencias realizadas desde la cuenta de ahorros maestra para la cancelación de los recibos de energia, y telefono, además lo correspondiente al pago de la retencion y reteiva, una vez se hagan dichas pagos debe permanecer sin saldo. A 30 de Junio de 2021 el total de disponible es de $101.067.094, 70.                                                 </t>
  </si>
  <si>
    <t>1.32%</t>
  </si>
  <si>
    <t>0.89%</t>
  </si>
  <si>
    <t>4.48%</t>
  </si>
  <si>
    <t>1.33%</t>
  </si>
  <si>
    <t>1.94%</t>
  </si>
  <si>
    <t>8.85%</t>
  </si>
  <si>
    <t>12.12%</t>
  </si>
  <si>
    <t>ANALISIS CUALITATIVO: La instituciòn durante el año 2021 presento los siguientes indicadores de eficiencia interna: los traslados ocurrieron por cambio de domicilio hacia otros Municipios, Departamentos o Instituciones a pesar de seguir en la pandemia provocada por el Covid 19, del total matriculado con corte a 30 de Junio de 2021 fue de 713. Se sigue realizando un trabajo arduo con los estudiantes desde la virtualidad, se le hace seguimiento al desarrollo de las guias, los estudiantes que han desertado es porque han preferido seguir laborando en el campo y otros porque ha sido muy dificil el contacto con los Docentes por la falta de internet.</t>
  </si>
  <si>
    <t>16.6* % Traslados y deserciones se calcula frente a matrícula total
0* % Promovidos y reprobados se calcula frente a la matricula final</t>
  </si>
  <si>
    <t>Durante el primer semestre el Gobierno Nacional autorizo seguir entregando  un paquete por estudiante que contiene la raciòn para cocinar en casa a cada padre de familia, hasta el momento lo ha hecho durante dos ocasiones. En cuanto al transporte debido a la pandemia este servicio no lo ha podido recibir los estudiantes.</t>
  </si>
  <si>
    <t>82.39%</t>
  </si>
  <si>
    <t>El 82.39% de los padres de familia asistieron a la Institución con todos los elementos de bioseguridad según el cronograma establecido por la Institución cumpliendo con todos los protocolos de bioseguridad para la entrega de las guias,  ración para cocinar en casa, entrega de informes o ha solicitar algun otro servicio.</t>
  </si>
  <si>
    <t>Por encontrarsen los estudiantes en virtualidad academica 85 se acercaron a la Institución y solicitaron el prestamo de tablet con el fin de utilizar esta herramienta para poderse conectar con sus Docentes y poder recibir y enviar sus trabajos, los demás estudiantes lo hicieron desde sus celulares o computadores. Durente el primer semestre no se utilizaron los portatiles, todos quedaron guardados en la Sede Secundaria.</t>
  </si>
  <si>
    <t>La infraestructura tanto de la Sede Secundaria como la de las nueves (9) sedes primarias se encuentran bastantes deterioradas, a todoas se les debe hacer cambio de techos, pintura en general y en muchas arreglo del acueducto, pues esta clase de mantenimientos son muy costosos y los recursos que llegan no son suficientes, pues alcanzan para adquirir los materiales, elementos y equipos mas necesarios y urgentes, pues las necesidades son variadas y prioritarias. Las Sedes Camenzo y Sicande por estar en zonas de alto riesgo, se debe trasladar por la falla geologica que tiene nuestro Municipio y que atraviesa por estas veredas, la Sede Tejar Primaria tiene pisos hundidos, paredes con grietas, no cuenta con acueducto ni alcantarillado en buenas condiciones y las baterias sanitarias totalmente dañadas. La sede sabaneta se le debe hacer construcción de su sede, la Docente labora en el salón Comunal, no cuenta con servicio de agua potable,  a la Sede Secundaria se le debe cambiar el techo, arreglar los pisos los cuales se encuentras con grietas, realizar una pintura total de toda su infraestructura.  A la Sede Central se le debe elaborar el anden externo que fue demolido cuando construyeron la placa huella, pero por el costo tan elevado no se ha podido volver a realizar con recursos de la Institución, no contamos con un buen acueducto y el alcantarillado esta totalmente deteriorado. Todas estas necesidades se han hecho llegar a las Oficinas de los secretarios de Educación Departamental y Municipal y al Señor Alcalde, hasta el momento no contamos con ninguna respuesta positiva al respecto.</t>
  </si>
  <si>
    <t>Aprobada por Resolución No. 1957 del 29 de Abril de 2021 y Resolución No. 5060 del 8 de Octubre de 2020</t>
  </si>
  <si>
    <t xml:space="preserve">FECHA DE RELIZACION DE LA AUDIENCIA: JULIO 12, 13 y 14 DE 2021  </t>
  </si>
  <si>
    <t>12 de Julio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</si>
</sst>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_(&quot;$&quot;\ * \(#,##0.00\);_(&quot;$&quot;\ * &quot;-&quot;??_);_(@_)"/>
    <numFmt numFmtId="43" formatCode="_(* #,##0.00_);_(* \(#,##0.00\);_(* &quot;-&quot;??_);_(@_)"/>
  </numFmts>
  <fonts count="13" x14ac:knownFonts="1">
    <font>
      <sz val="11"/>
      <color theme="1"/>
      <name val="Calibri"/>
      <family val="2"/>
      <scheme val="minor"/>
    </font>
    <font>
      <sz val="11"/>
      <color theme="1"/>
      <name val="Calibri"/>
      <family val="2"/>
      <scheme val="minor"/>
    </font>
    <font>
      <sz val="10"/>
      <color theme="1"/>
      <name val="Arial"/>
      <family val="2"/>
    </font>
    <font>
      <b/>
      <sz val="11"/>
      <color theme="1"/>
      <name val="Arial"/>
      <family val="2"/>
    </font>
    <font>
      <sz val="11"/>
      <color theme="1"/>
      <name val="Arial"/>
      <family val="2"/>
    </font>
    <font>
      <b/>
      <sz val="9"/>
      <color theme="1"/>
      <name val="Arial"/>
      <family val="2"/>
    </font>
    <font>
      <b/>
      <sz val="12"/>
      <color theme="1"/>
      <name val="Arial"/>
      <family val="2"/>
    </font>
    <font>
      <sz val="10"/>
      <name val="Arial"/>
      <family val="2"/>
    </font>
    <font>
      <b/>
      <sz val="8"/>
      <color theme="1"/>
      <name val="Arial"/>
      <family val="2"/>
    </font>
    <font>
      <sz val="8"/>
      <color theme="1"/>
      <name val="Arial"/>
      <family val="2"/>
    </font>
    <font>
      <sz val="8"/>
      <name val="Arial"/>
      <family val="2"/>
    </font>
    <font>
      <b/>
      <sz val="8"/>
      <name val="Arial"/>
      <family val="2"/>
    </font>
    <font>
      <sz val="9"/>
      <color theme="1"/>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right/>
      <top/>
      <bottom style="thin">
        <color auto="1"/>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7" fillId="0" borderId="0"/>
    <xf numFmtId="44" fontId="1" fillId="0" borderId="0" applyFont="0" applyFill="0" applyBorder="0" applyAlignment="0" applyProtection="0"/>
  </cellStyleXfs>
  <cellXfs count="138">
    <xf numFmtId="0" fontId="0" fillId="0" borderId="0" xfId="0"/>
    <xf numFmtId="0" fontId="4" fillId="0" borderId="0" xfId="0" applyFont="1"/>
    <xf numFmtId="0" fontId="3" fillId="0" borderId="0" xfId="0" applyFont="1"/>
    <xf numFmtId="0" fontId="2" fillId="0" borderId="0" xfId="0" applyFont="1" applyAlignment="1">
      <alignment horizontal="left" vertical="top" wrapText="1"/>
    </xf>
    <xf numFmtId="0" fontId="4" fillId="0" borderId="0" xfId="0" applyFont="1" applyBorder="1"/>
    <xf numFmtId="9" fontId="4" fillId="0" borderId="0" xfId="1" applyFont="1" applyBorder="1" applyAlignment="1">
      <alignment horizontal="center"/>
    </xf>
    <xf numFmtId="1" fontId="4" fillId="0" borderId="0" xfId="1" applyNumberFormat="1" applyFont="1" applyBorder="1" applyAlignment="1">
      <alignment horizontal="center"/>
    </xf>
    <xf numFmtId="0" fontId="8" fillId="0" borderId="1" xfId="0" applyFont="1" applyBorder="1" applyAlignment="1">
      <alignment horizontal="center" vertical="center" wrapText="1"/>
    </xf>
    <xf numFmtId="0" fontId="8" fillId="0" borderId="0" xfId="0" applyFont="1" applyBorder="1" applyAlignment="1"/>
    <xf numFmtId="0" fontId="8" fillId="0" borderId="1" xfId="0" applyFont="1" applyBorder="1" applyAlignment="1">
      <alignment horizontal="center"/>
    </xf>
    <xf numFmtId="49" fontId="10" fillId="0" borderId="1" xfId="3" applyNumberFormat="1" applyFont="1" applyBorder="1" applyAlignment="1" applyProtection="1">
      <alignment horizontal="center" vertical="center"/>
      <protection locked="0"/>
    </xf>
    <xf numFmtId="0" fontId="9" fillId="0" borderId="0" xfId="0" applyFont="1"/>
    <xf numFmtId="0" fontId="9" fillId="0" borderId="1" xfId="0" applyFont="1" applyBorder="1" applyAlignment="1">
      <alignment horizontal="center"/>
    </xf>
    <xf numFmtId="0" fontId="9" fillId="0" borderId="1" xfId="0" applyFont="1" applyBorder="1"/>
    <xf numFmtId="1" fontId="9" fillId="0" borderId="1" xfId="1" applyNumberFormat="1" applyFont="1" applyBorder="1" applyAlignment="1">
      <alignment horizontal="center" vertical="center"/>
    </xf>
    <xf numFmtId="0" fontId="8" fillId="0" borderId="0" xfId="0" applyFont="1"/>
    <xf numFmtId="0" fontId="9" fillId="0" borderId="0" xfId="0" applyFont="1" applyBorder="1"/>
    <xf numFmtId="0" fontId="8" fillId="0" borderId="0" xfId="0" applyFont="1" applyAlignment="1">
      <alignment horizontal="center"/>
    </xf>
    <xf numFmtId="0" fontId="9" fillId="0" borderId="1" xfId="0" applyFont="1" applyBorder="1" applyAlignment="1">
      <alignment horizontal="center"/>
    </xf>
    <xf numFmtId="9" fontId="9" fillId="0" borderId="1" xfId="1" applyFont="1" applyBorder="1" applyAlignment="1">
      <alignment horizontal="center" vertical="center"/>
    </xf>
    <xf numFmtId="0" fontId="9" fillId="0" borderId="1" xfId="0" applyFont="1" applyBorder="1" applyAlignment="1">
      <alignment horizontal="center" vertical="center"/>
    </xf>
    <xf numFmtId="0" fontId="9" fillId="0" borderId="9" xfId="0" applyFont="1" applyBorder="1" applyAlignment="1">
      <alignment horizontal="center" vertical="center"/>
    </xf>
    <xf numFmtId="44" fontId="9" fillId="0" borderId="0" xfId="4" applyFont="1" applyBorder="1" applyAlignment="1">
      <alignment horizontal="right"/>
    </xf>
    <xf numFmtId="9" fontId="9" fillId="0" borderId="0" xfId="1" applyFont="1" applyBorder="1" applyAlignment="1">
      <alignment horizontal="center" vertical="center"/>
    </xf>
    <xf numFmtId="9" fontId="9" fillId="0" borderId="0" xfId="0" applyNumberFormat="1" applyFont="1" applyBorder="1" applyAlignment="1">
      <alignment horizontal="center"/>
    </xf>
    <xf numFmtId="44" fontId="9" fillId="0" borderId="0" xfId="4" applyFont="1" applyBorder="1" applyAlignment="1">
      <alignment horizontal="center"/>
    </xf>
    <xf numFmtId="0" fontId="9" fillId="0" borderId="1" xfId="0" applyFont="1" applyBorder="1" applyAlignment="1">
      <alignment horizontal="center"/>
    </xf>
    <xf numFmtId="0" fontId="9" fillId="0" borderId="0" xfId="0" applyFont="1" applyAlignment="1">
      <alignment vertical="center"/>
    </xf>
    <xf numFmtId="9" fontId="9" fillId="2" borderId="1" xfId="1" applyFont="1" applyFill="1" applyBorder="1" applyAlignment="1">
      <alignment horizontal="center"/>
    </xf>
    <xf numFmtId="0" fontId="9" fillId="2" borderId="1" xfId="0" applyFont="1" applyFill="1" applyBorder="1" applyAlignment="1">
      <alignment horizontal="center"/>
    </xf>
    <xf numFmtId="9" fontId="9" fillId="2" borderId="1" xfId="0" applyNumberFormat="1" applyFont="1" applyFill="1" applyBorder="1" applyAlignment="1">
      <alignment horizontal="center"/>
    </xf>
    <xf numFmtId="9" fontId="9" fillId="2" borderId="1" xfId="1" applyFont="1" applyFill="1" applyBorder="1" applyAlignment="1">
      <alignment horizontal="center" vertical="center" wrapText="1"/>
    </xf>
    <xf numFmtId="0" fontId="9" fillId="0" borderId="9"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44" fontId="9" fillId="0" borderId="9" xfId="4" applyFont="1" applyBorder="1" applyAlignment="1">
      <alignment horizontal="center"/>
    </xf>
    <xf numFmtId="44" fontId="9" fillId="0" borderId="11" xfId="4" applyFont="1" applyBorder="1" applyAlignment="1">
      <alignment horizontal="center"/>
    </xf>
    <xf numFmtId="1" fontId="9" fillId="0" borderId="9" xfId="1" applyNumberFormat="1" applyFont="1" applyBorder="1" applyAlignment="1">
      <alignment horizontal="center" vertical="center" wrapText="1"/>
    </xf>
    <xf numFmtId="1" fontId="9" fillId="0" borderId="11" xfId="1" applyNumberFormat="1" applyFont="1" applyBorder="1" applyAlignment="1">
      <alignment horizontal="center" vertical="center" wrapText="1"/>
    </xf>
    <xf numFmtId="1" fontId="9" fillId="0" borderId="1" xfId="1" applyNumberFormat="1" applyFont="1" applyBorder="1" applyAlignment="1">
      <alignment horizontal="center" vertical="center"/>
    </xf>
    <xf numFmtId="1" fontId="9" fillId="0" borderId="9" xfId="1" applyNumberFormat="1" applyFont="1" applyBorder="1" applyAlignment="1">
      <alignment horizontal="center" vertical="center"/>
    </xf>
    <xf numFmtId="1" fontId="9" fillId="0" borderId="10" xfId="1" applyNumberFormat="1" applyFont="1" applyBorder="1" applyAlignment="1">
      <alignment horizontal="center" vertical="center"/>
    </xf>
    <xf numFmtId="1" fontId="9" fillId="0" borderId="11" xfId="1" applyNumberFormat="1" applyFont="1" applyBorder="1" applyAlignment="1">
      <alignment horizontal="center" vertical="center"/>
    </xf>
    <xf numFmtId="9" fontId="9" fillId="0" borderId="9" xfId="1" applyFont="1" applyBorder="1" applyAlignment="1">
      <alignment horizontal="center" vertical="center" wrapText="1"/>
    </xf>
    <xf numFmtId="9" fontId="9" fillId="0" borderId="11" xfId="1" applyFont="1" applyBorder="1" applyAlignment="1">
      <alignment horizontal="center" vertical="center" wrapText="1"/>
    </xf>
    <xf numFmtId="0" fontId="8" fillId="0" borderId="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Alignment="1">
      <alignment horizontal="center"/>
    </xf>
    <xf numFmtId="9" fontId="9" fillId="0" borderId="1" xfId="1" applyFont="1" applyBorder="1" applyAlignment="1">
      <alignment horizontal="center"/>
    </xf>
    <xf numFmtId="1" fontId="9" fillId="0" borderId="1" xfId="1" applyNumberFormat="1" applyFont="1" applyBorder="1" applyAlignment="1">
      <alignment horizont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1" fontId="9" fillId="2" borderId="1" xfId="1" applyNumberFormat="1" applyFont="1" applyFill="1" applyBorder="1" applyAlignment="1">
      <alignment horizontal="center" vertical="center"/>
    </xf>
    <xf numFmtId="1" fontId="9" fillId="2" borderId="1" xfId="1" applyNumberFormat="1" applyFont="1" applyFill="1" applyBorder="1" applyAlignment="1">
      <alignment horizontal="justify" vertical="center" wrapText="1"/>
    </xf>
    <xf numFmtId="9" fontId="9" fillId="0" borderId="9" xfId="1" applyFont="1" applyBorder="1" applyAlignment="1">
      <alignment horizontal="center" vertical="center"/>
    </xf>
    <xf numFmtId="9" fontId="9" fillId="0" borderId="11" xfId="1" applyFont="1" applyBorder="1" applyAlignment="1">
      <alignment horizontal="center" vertical="center"/>
    </xf>
    <xf numFmtId="1" fontId="9" fillId="0" borderId="3" xfId="1" applyNumberFormat="1" applyFont="1" applyBorder="1" applyAlignment="1">
      <alignment horizontal="justify" vertical="center" wrapText="1"/>
    </xf>
    <xf numFmtId="1" fontId="9" fillId="0" borderId="2" xfId="1" applyNumberFormat="1" applyFont="1" applyBorder="1" applyAlignment="1">
      <alignment horizontal="justify" vertical="center" wrapText="1"/>
    </xf>
    <xf numFmtId="1" fontId="9" fillId="0" borderId="4" xfId="1" applyNumberFormat="1" applyFont="1" applyBorder="1" applyAlignment="1">
      <alignment horizontal="justify" vertical="center" wrapText="1"/>
    </xf>
    <xf numFmtId="1" fontId="9" fillId="0" borderId="5" xfId="1" applyNumberFormat="1" applyFont="1" applyBorder="1" applyAlignment="1">
      <alignment horizontal="justify" vertical="center" wrapText="1"/>
    </xf>
    <xf numFmtId="1" fontId="9" fillId="0" borderId="0" xfId="1" applyNumberFormat="1" applyFont="1" applyBorder="1" applyAlignment="1">
      <alignment horizontal="justify" vertical="center" wrapText="1"/>
    </xf>
    <xf numFmtId="1" fontId="9" fillId="0" borderId="6" xfId="1" applyNumberFormat="1" applyFont="1" applyBorder="1" applyAlignment="1">
      <alignment horizontal="justify" vertical="center" wrapText="1"/>
    </xf>
    <xf numFmtId="1" fontId="9" fillId="0" borderId="7" xfId="1" applyNumberFormat="1" applyFont="1" applyBorder="1" applyAlignment="1">
      <alignment horizontal="justify" vertical="center" wrapText="1"/>
    </xf>
    <xf numFmtId="1" fontId="9" fillId="0" borderId="12" xfId="1" applyNumberFormat="1" applyFont="1" applyBorder="1" applyAlignment="1">
      <alignment horizontal="justify" vertical="center" wrapText="1"/>
    </xf>
    <xf numFmtId="1" fontId="9" fillId="0" borderId="8" xfId="1" applyNumberFormat="1" applyFont="1" applyBorder="1" applyAlignment="1">
      <alignment horizontal="justify" vertical="center" wrapText="1"/>
    </xf>
    <xf numFmtId="0" fontId="9" fillId="0" borderId="1" xfId="0" applyFont="1" applyBorder="1" applyAlignment="1">
      <alignment horizontal="left"/>
    </xf>
    <xf numFmtId="0" fontId="9" fillId="0" borderId="1" xfId="0" applyFont="1" applyBorder="1" applyAlignment="1">
      <alignment horizontal="left" vertical="center"/>
    </xf>
    <xf numFmtId="0" fontId="5" fillId="0" borderId="1" xfId="0" applyFont="1" applyBorder="1" applyAlignment="1">
      <alignment horizontal="justify" vertical="top" wrapText="1"/>
    </xf>
    <xf numFmtId="1" fontId="9" fillId="0" borderId="9" xfId="1" applyNumberFormat="1" applyFont="1" applyBorder="1" applyAlignment="1">
      <alignment horizontal="center"/>
    </xf>
    <xf numFmtId="1" fontId="9" fillId="0" borderId="11" xfId="1" applyNumberFormat="1" applyFont="1" applyBorder="1" applyAlignment="1">
      <alignment horizontal="center"/>
    </xf>
    <xf numFmtId="0" fontId="8" fillId="0" borderId="1" xfId="0" applyFont="1" applyBorder="1" applyAlignment="1">
      <alignment horizontal="justify" vertical="top" wrapText="1"/>
    </xf>
    <xf numFmtId="0" fontId="9" fillId="0" borderId="0" xfId="0" applyFont="1" applyAlignment="1">
      <alignment horizontal="left" vertical="top" wrapText="1"/>
    </xf>
    <xf numFmtId="0" fontId="9" fillId="0" borderId="1" xfId="0" applyFont="1" applyBorder="1" applyAlignment="1">
      <alignment horizontal="center"/>
    </xf>
    <xf numFmtId="0" fontId="8" fillId="2" borderId="1" xfId="0" applyFont="1" applyFill="1" applyBorder="1" applyAlignment="1">
      <alignment horizontal="justify" vertical="top" wrapText="1"/>
    </xf>
    <xf numFmtId="0" fontId="10" fillId="0" borderId="1" xfId="3" applyFont="1" applyBorder="1" applyAlignment="1" applyProtection="1">
      <alignment vertical="center"/>
      <protection locked="0"/>
    </xf>
    <xf numFmtId="44" fontId="9" fillId="0" borderId="1" xfId="4" applyFont="1" applyBorder="1" applyAlignment="1">
      <alignment horizontal="center" vertical="center"/>
    </xf>
    <xf numFmtId="0" fontId="10" fillId="0" borderId="9" xfId="3" applyFont="1" applyBorder="1" applyAlignment="1" applyProtection="1">
      <alignment vertical="center" wrapText="1"/>
      <protection locked="0"/>
    </xf>
    <xf numFmtId="0" fontId="10" fillId="0" borderId="10" xfId="3" applyFont="1" applyBorder="1" applyAlignment="1" applyProtection="1">
      <alignment vertical="center" wrapText="1"/>
      <protection locked="0"/>
    </xf>
    <xf numFmtId="0" fontId="10" fillId="0" borderId="11" xfId="3" applyFont="1" applyBorder="1" applyAlignment="1" applyProtection="1">
      <alignment vertical="center" wrapText="1"/>
      <protection locked="0"/>
    </xf>
    <xf numFmtId="0" fontId="8" fillId="0" borderId="1" xfId="0" applyFont="1" applyBorder="1" applyAlignment="1">
      <alignment horizontal="center"/>
    </xf>
    <xf numFmtId="0" fontId="9" fillId="0" borderId="1" xfId="0" applyFont="1" applyBorder="1" applyAlignment="1">
      <alignment horizontal="justify" vertical="center"/>
    </xf>
    <xf numFmtId="0" fontId="9" fillId="0" borderId="3" xfId="0" applyFont="1" applyBorder="1" applyAlignment="1">
      <alignment horizontal="justify" vertical="top"/>
    </xf>
    <xf numFmtId="0" fontId="9" fillId="0" borderId="2" xfId="0" applyFont="1" applyBorder="1" applyAlignment="1">
      <alignment horizontal="justify" vertical="top"/>
    </xf>
    <xf numFmtId="0" fontId="9" fillId="0" borderId="4" xfId="0" applyFont="1" applyBorder="1" applyAlignment="1">
      <alignment horizontal="justify" vertical="top"/>
    </xf>
    <xf numFmtId="0" fontId="9" fillId="0" borderId="5" xfId="0" applyFont="1" applyBorder="1" applyAlignment="1">
      <alignment horizontal="justify" vertical="top"/>
    </xf>
    <xf numFmtId="0" fontId="9" fillId="0" borderId="0" xfId="0" applyFont="1" applyBorder="1" applyAlignment="1">
      <alignment horizontal="justify" vertical="top"/>
    </xf>
    <xf numFmtId="0" fontId="9" fillId="0" borderId="6" xfId="0" applyFont="1" applyBorder="1" applyAlignment="1">
      <alignment horizontal="justify" vertical="top"/>
    </xf>
    <xf numFmtId="0" fontId="9" fillId="0" borderId="7" xfId="0" applyFont="1" applyBorder="1" applyAlignment="1">
      <alignment horizontal="justify" vertical="top"/>
    </xf>
    <xf numFmtId="0" fontId="9" fillId="0" borderId="12" xfId="0" applyFont="1" applyBorder="1" applyAlignment="1">
      <alignment horizontal="justify" vertical="top"/>
    </xf>
    <xf numFmtId="0" fontId="9" fillId="0" borderId="8" xfId="0" applyFont="1" applyBorder="1" applyAlignment="1">
      <alignment horizontal="justify" vertical="top"/>
    </xf>
    <xf numFmtId="9" fontId="9" fillId="0" borderId="1" xfId="1" applyFont="1" applyBorder="1" applyAlignment="1">
      <alignment horizontal="center" vertical="center"/>
    </xf>
    <xf numFmtId="0" fontId="11" fillId="0" borderId="0" xfId="0" applyFont="1" applyAlignment="1" applyProtection="1">
      <alignment horizontal="center"/>
      <protection locked="0"/>
    </xf>
    <xf numFmtId="0" fontId="9" fillId="0" borderId="0" xfId="0" applyFont="1" applyAlignment="1" applyProtection="1">
      <alignment horizontal="center"/>
      <protection locked="0"/>
    </xf>
    <xf numFmtId="0" fontId="9" fillId="0" borderId="0" xfId="0" applyFont="1" applyAlignment="1" applyProtection="1">
      <alignment horizontal="center" wrapText="1"/>
      <protection locked="0"/>
    </xf>
    <xf numFmtId="0" fontId="5" fillId="0" borderId="1" xfId="0" applyFont="1" applyBorder="1" applyAlignment="1">
      <alignment horizontal="center"/>
    </xf>
    <xf numFmtId="44" fontId="9" fillId="0" borderId="1" xfId="4" applyFont="1" applyBorder="1" applyAlignment="1">
      <alignment horizontal="right" vertical="center"/>
    </xf>
    <xf numFmtId="44" fontId="9" fillId="0" borderId="0" xfId="4" applyFont="1" applyBorder="1" applyAlignment="1">
      <alignment horizontal="right"/>
    </xf>
    <xf numFmtId="9" fontId="9" fillId="0" borderId="0" xfId="1" applyFont="1" applyBorder="1" applyAlignment="1">
      <alignment horizontal="center" vertical="center"/>
    </xf>
    <xf numFmtId="9" fontId="9" fillId="0" borderId="0" xfId="0" applyNumberFormat="1" applyFont="1" applyBorder="1" applyAlignment="1">
      <alignment horizontal="center"/>
    </xf>
    <xf numFmtId="0" fontId="9" fillId="0" borderId="3" xfId="0" applyFont="1" applyBorder="1" applyAlignment="1">
      <alignment horizontal="left" vertical="top" wrapText="1"/>
    </xf>
    <xf numFmtId="0" fontId="9" fillId="0" borderId="2"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0"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12" xfId="0" applyFont="1" applyBorder="1" applyAlignment="1">
      <alignment horizontal="left" vertical="top" wrapText="1"/>
    </xf>
    <xf numFmtId="0" fontId="9" fillId="0" borderId="8" xfId="0" applyFont="1" applyBorder="1" applyAlignment="1">
      <alignment horizontal="left" vertical="top" wrapText="1"/>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6" fillId="0" borderId="0" xfId="0" applyFont="1" applyAlignment="1">
      <alignment horizontal="center"/>
    </xf>
    <xf numFmtId="0" fontId="9" fillId="0" borderId="9" xfId="0" applyFont="1" applyBorder="1" applyAlignment="1">
      <alignment horizontal="center" vertical="top" wrapText="1"/>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8" fillId="0" borderId="1" xfId="0" applyFont="1" applyBorder="1" applyAlignment="1">
      <alignment horizontal="left"/>
    </xf>
    <xf numFmtId="44" fontId="9" fillId="0" borderId="9" xfId="4" applyFont="1" applyBorder="1" applyAlignment="1">
      <alignment horizontal="center" vertical="center"/>
    </xf>
    <xf numFmtId="44" fontId="9" fillId="0" borderId="11" xfId="4" applyFont="1" applyBorder="1" applyAlignment="1">
      <alignment horizontal="center" vertical="center"/>
    </xf>
    <xf numFmtId="0" fontId="8" fillId="0" borderId="1" xfId="0" applyFont="1" applyBorder="1" applyAlignment="1">
      <alignment horizontal="center" vertical="center"/>
    </xf>
    <xf numFmtId="1" fontId="9" fillId="0" borderId="9" xfId="1" applyNumberFormat="1" applyFont="1" applyBorder="1" applyAlignment="1">
      <alignment horizontal="justify" vertical="center"/>
    </xf>
    <xf numFmtId="1" fontId="9" fillId="0" borderId="10" xfId="1" applyNumberFormat="1" applyFont="1" applyBorder="1" applyAlignment="1">
      <alignment horizontal="justify" vertical="center"/>
    </xf>
    <xf numFmtId="1" fontId="9" fillId="0" borderId="11" xfId="1" applyNumberFormat="1" applyFont="1" applyBorder="1" applyAlignment="1">
      <alignment horizontal="justify" vertical="center"/>
    </xf>
    <xf numFmtId="0" fontId="10" fillId="0" borderId="1" xfId="3" applyFont="1" applyBorder="1" applyAlignment="1" applyProtection="1">
      <alignment horizontal="left" vertical="center"/>
      <protection locked="0"/>
    </xf>
    <xf numFmtId="0" fontId="8" fillId="0" borderId="0" xfId="0" applyFont="1" applyAlignment="1">
      <alignment horizontal="justify" vertical="center" wrapText="1"/>
    </xf>
    <xf numFmtId="0" fontId="12" fillId="0" borderId="1" xfId="0" applyFont="1" applyBorder="1" applyAlignment="1">
      <alignment horizontal="justify" vertical="top" wrapText="1"/>
    </xf>
    <xf numFmtId="44" fontId="9" fillId="0" borderId="0" xfId="4" applyFont="1" applyBorder="1" applyAlignment="1">
      <alignment horizontal="center"/>
    </xf>
    <xf numFmtId="0" fontId="8" fillId="0" borderId="9" xfId="0" applyFont="1" applyBorder="1" applyAlignment="1">
      <alignment horizontal="left"/>
    </xf>
    <xf numFmtId="0" fontId="8" fillId="0" borderId="10" xfId="0" applyFont="1" applyBorder="1" applyAlignment="1">
      <alignment horizontal="left"/>
    </xf>
    <xf numFmtId="0" fontId="8" fillId="0" borderId="11" xfId="0" applyFont="1" applyBorder="1" applyAlignment="1">
      <alignment horizontal="left"/>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cellXfs>
  <cellStyles count="5">
    <cellStyle name="Millares 2" xfId="2"/>
    <cellStyle name="Moneda" xfId="4" builtinId="4"/>
    <cellStyle name="Normal" xfId="0" builtinId="0"/>
    <cellStyle name="Normal 2"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589716</xdr:colOff>
      <xdr:row>4</xdr:row>
      <xdr:rowOff>94374</xdr:rowOff>
    </xdr:from>
    <xdr:to>
      <xdr:col>1</xdr:col>
      <xdr:colOff>178209</xdr:colOff>
      <xdr:row>9</xdr:row>
      <xdr:rowOff>47626</xdr:rowOff>
    </xdr:to>
    <xdr:pic>
      <xdr:nvPicPr>
        <xdr:cNvPr id="5" name="Imagen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stretch>
          <a:fillRect/>
        </a:stretch>
      </xdr:blipFill>
      <xdr:spPr>
        <a:xfrm>
          <a:off x="589716" y="778023"/>
          <a:ext cx="510267" cy="606176"/>
        </a:xfrm>
        <a:prstGeom prst="rect">
          <a:avLst/>
        </a:prstGeom>
      </xdr:spPr>
    </xdr:pic>
    <xdr:clientData/>
  </xdr:twoCellAnchor>
  <xdr:twoCellAnchor editAs="oneCell">
    <xdr:from>
      <xdr:col>11</xdr:col>
      <xdr:colOff>392958</xdr:colOff>
      <xdr:row>3</xdr:row>
      <xdr:rowOff>132122</xdr:rowOff>
    </xdr:from>
    <xdr:to>
      <xdr:col>13</xdr:col>
      <xdr:colOff>590595</xdr:colOff>
      <xdr:row>9</xdr:row>
      <xdr:rowOff>52016</xdr:rowOff>
    </xdr:to>
    <xdr:pic>
      <xdr:nvPicPr>
        <xdr:cNvPr id="4" name="Imagen 3" descr="Huila Crece">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77797" y="654461"/>
          <a:ext cx="727657" cy="7341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322620</xdr:colOff>
      <xdr:row>178</xdr:row>
      <xdr:rowOff>61453</xdr:rowOff>
    </xdr:from>
    <xdr:to>
      <xdr:col>10</xdr:col>
      <xdr:colOff>280526</xdr:colOff>
      <xdr:row>178</xdr:row>
      <xdr:rowOff>883369</xdr:rowOff>
    </xdr:to>
    <xdr:pic>
      <xdr:nvPicPr>
        <xdr:cNvPr id="6" name="Imagen 5" descr="C:\Users\TECNOLOGIA\Pictures\img033.jpg">
          <a:extLst>
            <a:ext uri="{FF2B5EF4-FFF2-40B4-BE49-F238E27FC236}">
              <a16:creationId xmlns:a16="http://schemas.microsoft.com/office/drawing/2014/main" xmlns="" id="{00000000-0008-0000-0000-000006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7658" r="29880" b="86924"/>
        <a:stretch/>
      </xdr:blipFill>
      <xdr:spPr bwMode="auto">
        <a:xfrm>
          <a:off x="3479697" y="63287481"/>
          <a:ext cx="1866593" cy="82191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2"/>
  <sheetViews>
    <sheetView tabSelected="1" topLeftCell="A159" zoomScaleNormal="100" zoomScalePageLayoutView="96" workbookViewId="0">
      <selection activeCell="D182" sqref="D182"/>
    </sheetView>
  </sheetViews>
  <sheetFormatPr baseColWidth="10" defaultRowHeight="14.25" x14ac:dyDescent="0.2"/>
  <cols>
    <col min="1" max="1" width="13.85546875" style="1" customWidth="1"/>
    <col min="2" max="2" width="4.85546875" style="1" customWidth="1"/>
    <col min="3" max="3" width="6.28515625" style="1" customWidth="1"/>
    <col min="4" max="4" width="8" style="1" customWidth="1"/>
    <col min="5" max="5" width="8.28515625" style="1" customWidth="1"/>
    <col min="6" max="6" width="7.42578125" style="1" customWidth="1"/>
    <col min="7" max="7" width="5.7109375" style="1" customWidth="1"/>
    <col min="8" max="8" width="10.140625" style="1" customWidth="1"/>
    <col min="9" max="9" width="5.7109375" style="1" customWidth="1"/>
    <col min="10" max="10" width="6.85546875" style="1" customWidth="1"/>
    <col min="11" max="11" width="5.7109375" style="1" customWidth="1"/>
    <col min="12" max="12" width="6.7109375" style="1" customWidth="1"/>
    <col min="13" max="13" width="1.28515625" style="1" customWidth="1"/>
    <col min="14" max="14" width="31.7109375" style="1" customWidth="1"/>
    <col min="15" max="16384" width="11.42578125" style="1"/>
  </cols>
  <sheetData>
    <row r="1" spans="1:14" x14ac:dyDescent="0.2">
      <c r="A1" s="94" t="s">
        <v>152</v>
      </c>
      <c r="B1" s="94"/>
      <c r="C1" s="94"/>
      <c r="D1" s="94"/>
      <c r="E1" s="94"/>
      <c r="F1" s="94"/>
      <c r="G1" s="94"/>
      <c r="H1" s="94"/>
      <c r="I1" s="94"/>
      <c r="J1" s="94"/>
      <c r="K1" s="94"/>
      <c r="L1" s="94"/>
      <c r="M1" s="94"/>
      <c r="N1" s="94"/>
    </row>
    <row r="2" spans="1:14" ht="11.25" customHeight="1" x14ac:dyDescent="0.2">
      <c r="A2" s="95" t="s">
        <v>153</v>
      </c>
      <c r="B2" s="95"/>
      <c r="C2" s="95"/>
      <c r="D2" s="95"/>
      <c r="E2" s="95"/>
      <c r="F2" s="95"/>
      <c r="G2" s="95"/>
      <c r="H2" s="95"/>
      <c r="I2" s="95"/>
      <c r="J2" s="95"/>
      <c r="K2" s="95"/>
      <c r="L2" s="95"/>
      <c r="M2" s="95"/>
      <c r="N2" s="95"/>
    </row>
    <row r="3" spans="1:14" ht="15" customHeight="1" x14ac:dyDescent="0.2">
      <c r="A3" s="96" t="s">
        <v>206</v>
      </c>
      <c r="B3" s="96"/>
      <c r="C3" s="96"/>
      <c r="D3" s="96"/>
      <c r="E3" s="96"/>
      <c r="F3" s="96"/>
      <c r="G3" s="96"/>
      <c r="H3" s="96"/>
      <c r="I3" s="96"/>
      <c r="J3" s="96"/>
      <c r="K3" s="96"/>
      <c r="L3" s="96"/>
      <c r="M3" s="96"/>
      <c r="N3" s="96"/>
    </row>
    <row r="4" spans="1:14" ht="12.75" customHeight="1" x14ac:dyDescent="0.2">
      <c r="A4" s="95" t="s">
        <v>154</v>
      </c>
      <c r="B4" s="95"/>
      <c r="C4" s="95"/>
      <c r="D4" s="95"/>
      <c r="E4" s="95"/>
      <c r="F4" s="95"/>
      <c r="G4" s="95"/>
      <c r="H4" s="95"/>
      <c r="I4" s="95"/>
      <c r="J4" s="95"/>
      <c r="K4" s="95"/>
      <c r="L4" s="95"/>
      <c r="M4" s="95"/>
      <c r="N4" s="95"/>
    </row>
    <row r="5" spans="1:14" ht="12.75" customHeight="1" x14ac:dyDescent="0.2">
      <c r="A5" s="95" t="s">
        <v>155</v>
      </c>
      <c r="B5" s="95"/>
      <c r="C5" s="95"/>
      <c r="D5" s="95"/>
      <c r="E5" s="95"/>
      <c r="F5" s="95"/>
      <c r="G5" s="95"/>
      <c r="H5" s="95"/>
      <c r="I5" s="95"/>
      <c r="J5" s="95"/>
      <c r="K5" s="95"/>
      <c r="L5" s="95"/>
      <c r="M5" s="95"/>
      <c r="N5" s="95"/>
    </row>
    <row r="6" spans="1:14" ht="11.25" customHeight="1" x14ac:dyDescent="0.2">
      <c r="A6" s="95" t="s">
        <v>156</v>
      </c>
      <c r="B6" s="95"/>
      <c r="C6" s="95"/>
      <c r="D6" s="95"/>
      <c r="E6" s="95"/>
      <c r="F6" s="95"/>
      <c r="G6" s="95"/>
      <c r="H6" s="95"/>
      <c r="I6" s="95"/>
      <c r="J6" s="95"/>
      <c r="K6" s="95"/>
      <c r="L6" s="95"/>
      <c r="M6" s="95"/>
      <c r="N6" s="95"/>
    </row>
    <row r="7" spans="1:14" ht="8.25" customHeight="1" x14ac:dyDescent="0.25">
      <c r="A7" s="11"/>
      <c r="B7" s="11"/>
      <c r="C7" s="11"/>
      <c r="D7" s="11"/>
      <c r="E7" s="11"/>
      <c r="F7" s="11"/>
      <c r="G7" s="11"/>
      <c r="H7" s="11"/>
      <c r="I7" s="11"/>
      <c r="J7" s="11"/>
      <c r="K7"/>
      <c r="L7" s="11"/>
      <c r="M7" s="11"/>
      <c r="N7" s="11"/>
    </row>
    <row r="8" spans="1:14" x14ac:dyDescent="0.2">
      <c r="A8" s="49" t="s">
        <v>0</v>
      </c>
      <c r="B8" s="49"/>
      <c r="C8" s="49"/>
      <c r="D8" s="49"/>
      <c r="E8" s="49"/>
      <c r="F8" s="49"/>
      <c r="G8" s="49"/>
      <c r="H8" s="49"/>
      <c r="I8" s="49"/>
      <c r="J8" s="49"/>
      <c r="K8" s="49"/>
      <c r="L8" s="49"/>
      <c r="M8" s="49"/>
      <c r="N8" s="49"/>
    </row>
    <row r="9" spans="1:14" ht="4.5" customHeight="1" x14ac:dyDescent="0.2">
      <c r="A9" s="11"/>
      <c r="B9" s="11"/>
      <c r="C9" s="11"/>
      <c r="D9" s="11"/>
      <c r="E9" s="11"/>
      <c r="F9" s="11"/>
      <c r="G9" s="11"/>
      <c r="H9" s="11"/>
      <c r="I9" s="11"/>
      <c r="J9" s="11"/>
      <c r="K9" s="11"/>
      <c r="L9" s="11"/>
      <c r="M9" s="11"/>
      <c r="N9" s="11"/>
    </row>
    <row r="10" spans="1:14" ht="12" customHeight="1" x14ac:dyDescent="0.2">
      <c r="A10" s="49" t="s">
        <v>1</v>
      </c>
      <c r="B10" s="49"/>
      <c r="C10" s="49"/>
      <c r="D10" s="49"/>
      <c r="E10" s="49"/>
      <c r="F10" s="49"/>
      <c r="G10" s="49"/>
      <c r="H10" s="11"/>
      <c r="I10" s="11"/>
      <c r="J10" s="11"/>
      <c r="K10" s="11"/>
      <c r="L10" s="11"/>
      <c r="M10" s="11"/>
      <c r="N10" s="11"/>
    </row>
    <row r="11" spans="1:14" ht="5.25" customHeight="1" x14ac:dyDescent="0.2">
      <c r="A11" s="11"/>
      <c r="B11" s="11"/>
      <c r="C11" s="11"/>
      <c r="D11" s="11"/>
      <c r="E11" s="11"/>
      <c r="F11" s="11"/>
      <c r="G11" s="11"/>
      <c r="H11" s="11"/>
      <c r="I11" s="11"/>
      <c r="J11" s="11"/>
      <c r="K11" s="11"/>
      <c r="L11" s="11"/>
      <c r="M11" s="11"/>
      <c r="N11" s="11"/>
    </row>
    <row r="12" spans="1:14" ht="11.25" customHeight="1" x14ac:dyDescent="0.2">
      <c r="A12" s="16" t="s">
        <v>170</v>
      </c>
      <c r="B12" s="16"/>
      <c r="C12" s="16"/>
      <c r="D12" s="16"/>
      <c r="E12" s="16" t="s">
        <v>157</v>
      </c>
      <c r="F12" s="16"/>
      <c r="G12" s="16"/>
      <c r="H12" s="16"/>
      <c r="I12" s="16"/>
      <c r="J12" s="16"/>
      <c r="K12" s="16"/>
      <c r="L12" s="16"/>
      <c r="M12" s="16"/>
      <c r="N12" s="16"/>
    </row>
    <row r="13" spans="1:14" ht="6" customHeight="1" x14ac:dyDescent="0.2">
      <c r="A13" s="16"/>
      <c r="B13" s="16"/>
      <c r="C13" s="16"/>
      <c r="D13" s="16"/>
      <c r="E13" s="16"/>
      <c r="F13" s="16"/>
      <c r="G13" s="16"/>
      <c r="H13" s="16"/>
      <c r="I13" s="16"/>
      <c r="J13" s="16"/>
      <c r="K13" s="16"/>
      <c r="L13" s="16"/>
      <c r="M13" s="16"/>
      <c r="N13" s="16"/>
    </row>
    <row r="14" spans="1:14" ht="13.5" customHeight="1" x14ac:dyDescent="0.2">
      <c r="A14" s="16" t="s">
        <v>174</v>
      </c>
      <c r="B14" s="16"/>
      <c r="C14" s="16"/>
      <c r="D14" s="16"/>
      <c r="E14" s="16" t="s">
        <v>158</v>
      </c>
      <c r="F14" s="16"/>
      <c r="G14" s="16"/>
      <c r="H14" s="16"/>
      <c r="I14" s="16"/>
      <c r="J14" s="16"/>
      <c r="K14" s="16"/>
      <c r="L14" s="16"/>
      <c r="M14" s="16"/>
      <c r="N14" s="16"/>
    </row>
    <row r="15" spans="1:14" ht="6" customHeight="1" x14ac:dyDescent="0.2">
      <c r="A15" s="16"/>
      <c r="B15" s="16"/>
      <c r="C15" s="16"/>
      <c r="D15" s="16"/>
      <c r="E15" s="16"/>
      <c r="F15" s="16"/>
      <c r="G15" s="16"/>
      <c r="H15" s="16"/>
      <c r="I15" s="16"/>
      <c r="J15" s="16"/>
      <c r="K15" s="16"/>
      <c r="L15" s="16"/>
      <c r="M15" s="16"/>
      <c r="N15" s="16"/>
    </row>
    <row r="16" spans="1:14" ht="12.75" customHeight="1" x14ac:dyDescent="0.2">
      <c r="A16" s="16" t="s">
        <v>175</v>
      </c>
      <c r="B16" s="16"/>
      <c r="C16" s="16"/>
      <c r="D16" s="16"/>
      <c r="E16" s="16"/>
      <c r="F16" s="16"/>
      <c r="G16" s="16" t="s">
        <v>159</v>
      </c>
      <c r="H16" s="16"/>
      <c r="I16" s="16"/>
      <c r="J16" s="16"/>
      <c r="K16" s="16"/>
      <c r="L16" s="16"/>
      <c r="M16" s="16"/>
      <c r="N16" s="16"/>
    </row>
    <row r="17" spans="1:14" ht="5.25" customHeight="1" x14ac:dyDescent="0.2">
      <c r="A17" s="16"/>
      <c r="B17" s="16"/>
      <c r="C17" s="16"/>
      <c r="D17" s="16"/>
      <c r="E17" s="16"/>
      <c r="F17" s="16"/>
      <c r="G17" s="16"/>
      <c r="H17" s="16"/>
      <c r="I17" s="16"/>
      <c r="J17" s="16"/>
      <c r="K17" s="16"/>
      <c r="L17" s="16"/>
      <c r="M17" s="16"/>
      <c r="N17" s="16"/>
    </row>
    <row r="18" spans="1:14" ht="12.75" customHeight="1" x14ac:dyDescent="0.2">
      <c r="A18" s="16" t="s">
        <v>207</v>
      </c>
      <c r="B18" s="16"/>
      <c r="C18" s="16"/>
      <c r="D18" s="16"/>
      <c r="E18" s="16"/>
      <c r="F18" s="16"/>
      <c r="G18" s="16"/>
      <c r="H18" s="16"/>
      <c r="I18" s="16" t="s">
        <v>182</v>
      </c>
      <c r="J18" s="16"/>
      <c r="K18" s="16"/>
      <c r="L18" s="16"/>
      <c r="M18" s="16"/>
      <c r="N18" s="16"/>
    </row>
    <row r="19" spans="1:14" ht="4.5" customHeight="1" x14ac:dyDescent="0.2">
      <c r="A19" s="16"/>
      <c r="B19" s="16"/>
      <c r="C19" s="16"/>
      <c r="D19" s="16"/>
      <c r="E19" s="16"/>
      <c r="F19" s="16"/>
      <c r="G19" s="16"/>
      <c r="H19" s="16"/>
      <c r="I19" s="16"/>
      <c r="J19" s="16"/>
      <c r="K19" s="16"/>
      <c r="L19" s="16"/>
      <c r="M19" s="16"/>
      <c r="N19" s="16"/>
    </row>
    <row r="20" spans="1:14" ht="12" customHeight="1" x14ac:dyDescent="0.2">
      <c r="A20" s="16" t="s">
        <v>183</v>
      </c>
      <c r="B20" s="16"/>
      <c r="C20" s="16"/>
      <c r="D20" s="16"/>
      <c r="E20" s="16"/>
      <c r="F20" s="16"/>
      <c r="G20" s="16"/>
      <c r="H20" s="16"/>
      <c r="I20" s="16"/>
      <c r="J20" s="16"/>
      <c r="K20" s="16"/>
      <c r="L20" s="16"/>
      <c r="M20" s="16"/>
      <c r="N20" s="16"/>
    </row>
    <row r="21" spans="1:14" ht="6" customHeight="1" x14ac:dyDescent="0.2">
      <c r="A21" s="16"/>
      <c r="B21" s="16"/>
      <c r="C21" s="16"/>
      <c r="D21" s="16"/>
      <c r="E21" s="16"/>
      <c r="F21" s="16"/>
      <c r="G21" s="16"/>
      <c r="H21" s="16"/>
      <c r="I21" s="16"/>
      <c r="J21" s="16"/>
      <c r="K21" s="16"/>
      <c r="L21" s="16"/>
      <c r="M21" s="16"/>
      <c r="N21" s="16"/>
    </row>
    <row r="22" spans="1:14" ht="12" customHeight="1" x14ac:dyDescent="0.2">
      <c r="A22" s="16" t="s">
        <v>184</v>
      </c>
      <c r="B22" s="16"/>
      <c r="C22" s="16"/>
      <c r="D22" s="16"/>
      <c r="E22" s="16"/>
      <c r="F22" s="16"/>
      <c r="G22" s="16"/>
      <c r="H22" s="16"/>
      <c r="I22" s="16"/>
      <c r="J22" s="16"/>
      <c r="K22" s="16"/>
      <c r="L22" s="16"/>
      <c r="M22" s="16"/>
      <c r="N22" s="16"/>
    </row>
    <row r="23" spans="1:14" ht="7.5" customHeight="1" x14ac:dyDescent="0.2">
      <c r="A23" s="11"/>
      <c r="B23" s="11"/>
      <c r="C23" s="11"/>
      <c r="D23" s="11"/>
      <c r="E23" s="11"/>
      <c r="F23" s="11"/>
      <c r="G23" s="11"/>
      <c r="H23" s="11"/>
      <c r="I23" s="11"/>
      <c r="J23" s="11"/>
      <c r="K23" s="11"/>
      <c r="L23" s="11"/>
      <c r="M23" s="11"/>
      <c r="N23" s="11"/>
    </row>
    <row r="24" spans="1:14" ht="11.25" customHeight="1" x14ac:dyDescent="0.2">
      <c r="A24" s="49" t="s">
        <v>2</v>
      </c>
      <c r="B24" s="49"/>
      <c r="C24" s="49"/>
      <c r="D24" s="49"/>
      <c r="E24" s="49"/>
      <c r="F24" s="49"/>
      <c r="G24" s="49"/>
      <c r="H24" s="11"/>
      <c r="I24" s="11"/>
      <c r="J24" s="11"/>
      <c r="K24" s="11"/>
      <c r="L24" s="11"/>
      <c r="M24" s="11"/>
      <c r="N24" s="11"/>
    </row>
    <row r="25" spans="1:14" ht="6.75" customHeight="1" x14ac:dyDescent="0.2">
      <c r="A25" s="11"/>
      <c r="B25" s="11"/>
      <c r="C25" s="11"/>
      <c r="D25" s="11"/>
      <c r="E25" s="11"/>
      <c r="F25" s="11"/>
      <c r="G25" s="11"/>
      <c r="H25" s="11"/>
      <c r="I25" s="11"/>
      <c r="J25" s="11"/>
      <c r="K25" s="11"/>
      <c r="L25" s="11"/>
      <c r="M25" s="11"/>
      <c r="N25" s="11"/>
    </row>
    <row r="26" spans="1:14" ht="12.75" customHeight="1" x14ac:dyDescent="0.2">
      <c r="A26" s="15" t="s">
        <v>3</v>
      </c>
      <c r="B26" s="11"/>
      <c r="C26" s="11"/>
      <c r="D26" s="11"/>
      <c r="E26" s="11"/>
      <c r="F26" s="11"/>
      <c r="G26" s="11"/>
      <c r="H26" s="11"/>
      <c r="I26" s="11"/>
      <c r="J26" s="11"/>
      <c r="K26" s="11"/>
      <c r="L26" s="11"/>
      <c r="M26" s="11"/>
      <c r="N26" s="11"/>
    </row>
    <row r="27" spans="1:14" ht="6" customHeight="1" x14ac:dyDescent="0.2"/>
    <row r="28" spans="1:14" ht="15" customHeight="1" x14ac:dyDescent="0.2">
      <c r="A28" s="97" t="s">
        <v>4</v>
      </c>
      <c r="B28" s="97"/>
      <c r="C28" s="97"/>
      <c r="D28" s="97" t="s">
        <v>5</v>
      </c>
      <c r="E28" s="97"/>
      <c r="F28" s="97" t="s">
        <v>6</v>
      </c>
      <c r="G28" s="97"/>
      <c r="H28" s="111" t="s">
        <v>7</v>
      </c>
      <c r="I28" s="112"/>
      <c r="J28" s="112"/>
      <c r="K28" s="112"/>
      <c r="L28" s="112"/>
      <c r="M28" s="112"/>
      <c r="N28" s="113"/>
    </row>
    <row r="29" spans="1:14" ht="75.75" customHeight="1" x14ac:dyDescent="0.2">
      <c r="A29" s="69" t="s">
        <v>8</v>
      </c>
      <c r="B29" s="69"/>
      <c r="C29" s="69"/>
      <c r="D29" s="98">
        <v>68325364</v>
      </c>
      <c r="E29" s="98"/>
      <c r="F29" s="93">
        <f t="shared" ref="F29:F34" si="0">+D29/$D$35</f>
        <v>0.43768607925141056</v>
      </c>
      <c r="G29" s="93"/>
      <c r="H29" s="102" t="s">
        <v>186</v>
      </c>
      <c r="I29" s="103"/>
      <c r="J29" s="103"/>
      <c r="K29" s="103"/>
      <c r="L29" s="103"/>
      <c r="M29" s="103"/>
      <c r="N29" s="104"/>
    </row>
    <row r="30" spans="1:14" ht="48.75" customHeight="1" x14ac:dyDescent="0.2">
      <c r="A30" s="69" t="s">
        <v>9</v>
      </c>
      <c r="B30" s="69"/>
      <c r="C30" s="69"/>
      <c r="D30" s="98">
        <v>0</v>
      </c>
      <c r="E30" s="98"/>
      <c r="F30" s="93">
        <f t="shared" si="0"/>
        <v>0</v>
      </c>
      <c r="G30" s="93"/>
      <c r="H30" s="105"/>
      <c r="I30" s="106"/>
      <c r="J30" s="106"/>
      <c r="K30" s="106"/>
      <c r="L30" s="106"/>
      <c r="M30" s="106"/>
      <c r="N30" s="107"/>
    </row>
    <row r="31" spans="1:14" ht="63" customHeight="1" x14ac:dyDescent="0.2">
      <c r="A31" s="69" t="s">
        <v>10</v>
      </c>
      <c r="B31" s="69"/>
      <c r="C31" s="69"/>
      <c r="D31" s="98">
        <v>0</v>
      </c>
      <c r="E31" s="98"/>
      <c r="F31" s="93">
        <f t="shared" si="0"/>
        <v>0</v>
      </c>
      <c r="G31" s="93"/>
      <c r="H31" s="105"/>
      <c r="I31" s="106"/>
      <c r="J31" s="106"/>
      <c r="K31" s="106"/>
      <c r="L31" s="106"/>
      <c r="M31" s="106"/>
      <c r="N31" s="107"/>
    </row>
    <row r="32" spans="1:14" ht="53.25" customHeight="1" x14ac:dyDescent="0.2">
      <c r="A32" s="69" t="s">
        <v>11</v>
      </c>
      <c r="B32" s="69"/>
      <c r="C32" s="69"/>
      <c r="D32" s="98">
        <v>27180920</v>
      </c>
      <c r="E32" s="98"/>
      <c r="F32" s="93">
        <f t="shared" si="0"/>
        <v>0.17411850605356821</v>
      </c>
      <c r="G32" s="93"/>
      <c r="H32" s="105"/>
      <c r="I32" s="106"/>
      <c r="J32" s="106"/>
      <c r="K32" s="106"/>
      <c r="L32" s="106"/>
      <c r="M32" s="106"/>
      <c r="N32" s="107"/>
    </row>
    <row r="33" spans="1:14" ht="67.5" customHeight="1" x14ac:dyDescent="0.2">
      <c r="A33" s="69" t="s">
        <v>12</v>
      </c>
      <c r="B33" s="69"/>
      <c r="C33" s="69"/>
      <c r="D33" s="98">
        <v>58278081</v>
      </c>
      <c r="E33" s="98"/>
      <c r="F33" s="93">
        <f t="shared" si="0"/>
        <v>0.37332409643929776</v>
      </c>
      <c r="G33" s="93"/>
      <c r="H33" s="105"/>
      <c r="I33" s="106"/>
      <c r="J33" s="106"/>
      <c r="K33" s="106"/>
      <c r="L33" s="106"/>
      <c r="M33" s="106"/>
      <c r="N33" s="107"/>
    </row>
    <row r="34" spans="1:14" ht="99.95" customHeight="1" x14ac:dyDescent="0.2">
      <c r="A34" s="114" t="s">
        <v>185</v>
      </c>
      <c r="B34" s="115"/>
      <c r="C34" s="116"/>
      <c r="D34" s="98">
        <v>2321500</v>
      </c>
      <c r="E34" s="98"/>
      <c r="F34" s="93">
        <f t="shared" si="0"/>
        <v>1.4871318255723447E-2</v>
      </c>
      <c r="G34" s="93"/>
      <c r="H34" s="108"/>
      <c r="I34" s="109"/>
      <c r="J34" s="109"/>
      <c r="K34" s="109"/>
      <c r="L34" s="109"/>
      <c r="M34" s="109"/>
      <c r="N34" s="110"/>
    </row>
    <row r="35" spans="1:14" x14ac:dyDescent="0.2">
      <c r="A35" s="8" t="s">
        <v>13</v>
      </c>
      <c r="B35" s="8"/>
      <c r="C35" s="8"/>
      <c r="D35" s="99">
        <f>SUM(D29:E34)</f>
        <v>156105865</v>
      </c>
      <c r="E35" s="99"/>
      <c r="F35" s="101">
        <f>SUM(F29:F34)</f>
        <v>0.99999999999999989</v>
      </c>
      <c r="G35" s="101"/>
    </row>
    <row r="36" spans="1:14" x14ac:dyDescent="0.2">
      <c r="A36" s="8"/>
      <c r="B36" s="8"/>
      <c r="C36" s="8"/>
      <c r="D36" s="22"/>
      <c r="E36" s="22"/>
      <c r="F36" s="24"/>
      <c r="G36" s="24"/>
    </row>
    <row r="37" spans="1:14" ht="8.25" customHeight="1" x14ac:dyDescent="0.2"/>
    <row r="38" spans="1:14" x14ac:dyDescent="0.2">
      <c r="A38" s="15" t="s">
        <v>14</v>
      </c>
      <c r="B38" s="11"/>
      <c r="C38" s="11"/>
      <c r="D38" s="11"/>
      <c r="E38" s="11"/>
    </row>
    <row r="39" spans="1:14" ht="7.5" customHeight="1" x14ac:dyDescent="0.2"/>
    <row r="40" spans="1:14" ht="14.25" customHeight="1" x14ac:dyDescent="0.2">
      <c r="A40" s="82" t="s">
        <v>69</v>
      </c>
      <c r="B40" s="82"/>
      <c r="C40" s="82"/>
      <c r="D40" s="82"/>
      <c r="E40" s="82"/>
      <c r="F40" s="82"/>
      <c r="G40" s="45" t="s">
        <v>5</v>
      </c>
      <c r="H40" s="45"/>
      <c r="I40" s="45" t="s">
        <v>6</v>
      </c>
      <c r="J40" s="45"/>
      <c r="K40" s="45" t="s">
        <v>7</v>
      </c>
      <c r="L40" s="45"/>
      <c r="M40" s="45"/>
      <c r="N40" s="45"/>
    </row>
    <row r="41" spans="1:14" ht="14.25" customHeight="1" x14ac:dyDescent="0.2">
      <c r="A41" s="9" t="s">
        <v>70</v>
      </c>
      <c r="B41" s="82" t="s">
        <v>71</v>
      </c>
      <c r="C41" s="82"/>
      <c r="D41" s="82"/>
      <c r="E41" s="82"/>
      <c r="F41" s="82"/>
      <c r="G41" s="45"/>
      <c r="H41" s="45"/>
      <c r="I41" s="45"/>
      <c r="J41" s="45"/>
      <c r="K41" s="45"/>
      <c r="L41" s="45"/>
      <c r="M41" s="45"/>
      <c r="N41" s="45"/>
    </row>
    <row r="42" spans="1:14" ht="12" customHeight="1" x14ac:dyDescent="0.2">
      <c r="A42" s="10" t="s">
        <v>39</v>
      </c>
      <c r="B42" s="77" t="s">
        <v>15</v>
      </c>
      <c r="C42" s="77"/>
      <c r="D42" s="77"/>
      <c r="E42" s="77"/>
      <c r="F42" s="77"/>
      <c r="G42" s="78">
        <v>0</v>
      </c>
      <c r="H42" s="78"/>
      <c r="I42" s="93">
        <f t="shared" ref="I42:I51" si="1">+G42/$G$72</f>
        <v>0</v>
      </c>
      <c r="J42" s="93"/>
      <c r="K42" s="83" t="s">
        <v>187</v>
      </c>
      <c r="L42" s="83"/>
      <c r="M42" s="83"/>
      <c r="N42" s="83"/>
    </row>
    <row r="43" spans="1:14" ht="12" customHeight="1" x14ac:dyDescent="0.2">
      <c r="A43" s="10" t="s">
        <v>40</v>
      </c>
      <c r="B43" s="77" t="s">
        <v>16</v>
      </c>
      <c r="C43" s="77"/>
      <c r="D43" s="77"/>
      <c r="E43" s="77"/>
      <c r="F43" s="77"/>
      <c r="G43" s="78">
        <v>5640000</v>
      </c>
      <c r="H43" s="78"/>
      <c r="I43" s="93">
        <f t="shared" si="1"/>
        <v>6.2346431619098391E-2</v>
      </c>
      <c r="J43" s="93"/>
      <c r="K43" s="83"/>
      <c r="L43" s="83"/>
      <c r="M43" s="83"/>
      <c r="N43" s="83"/>
    </row>
    <row r="44" spans="1:14" ht="12" customHeight="1" x14ac:dyDescent="0.2">
      <c r="A44" s="10" t="s">
        <v>41</v>
      </c>
      <c r="B44" s="77" t="s">
        <v>17</v>
      </c>
      <c r="C44" s="77"/>
      <c r="D44" s="77"/>
      <c r="E44" s="77"/>
      <c r="F44" s="77"/>
      <c r="G44" s="78">
        <v>0</v>
      </c>
      <c r="H44" s="78"/>
      <c r="I44" s="93">
        <f t="shared" si="1"/>
        <v>0</v>
      </c>
      <c r="J44" s="93"/>
      <c r="K44" s="83"/>
      <c r="L44" s="83"/>
      <c r="M44" s="83"/>
      <c r="N44" s="83"/>
    </row>
    <row r="45" spans="1:14" ht="12" customHeight="1" x14ac:dyDescent="0.2">
      <c r="A45" s="10" t="s">
        <v>42</v>
      </c>
      <c r="B45" s="77" t="s">
        <v>18</v>
      </c>
      <c r="C45" s="77"/>
      <c r="D45" s="77"/>
      <c r="E45" s="77"/>
      <c r="F45" s="77"/>
      <c r="G45" s="78">
        <v>0</v>
      </c>
      <c r="H45" s="78"/>
      <c r="I45" s="93">
        <f t="shared" si="1"/>
        <v>0</v>
      </c>
      <c r="J45" s="93"/>
      <c r="K45" s="83"/>
      <c r="L45" s="83"/>
      <c r="M45" s="83"/>
      <c r="N45" s="83"/>
    </row>
    <row r="46" spans="1:14" ht="12" customHeight="1" x14ac:dyDescent="0.2">
      <c r="A46" s="10" t="s">
        <v>43</v>
      </c>
      <c r="B46" s="77" t="s">
        <v>19</v>
      </c>
      <c r="C46" s="77"/>
      <c r="D46" s="77"/>
      <c r="E46" s="77"/>
      <c r="F46" s="77"/>
      <c r="G46" s="78">
        <v>0</v>
      </c>
      <c r="H46" s="78"/>
      <c r="I46" s="93">
        <f t="shared" si="1"/>
        <v>0</v>
      </c>
      <c r="J46" s="93"/>
      <c r="K46" s="83"/>
      <c r="L46" s="83"/>
      <c r="M46" s="83"/>
      <c r="N46" s="83"/>
    </row>
    <row r="47" spans="1:14" ht="12" customHeight="1" x14ac:dyDescent="0.2">
      <c r="A47" s="10" t="s">
        <v>44</v>
      </c>
      <c r="B47" s="77" t="s">
        <v>20</v>
      </c>
      <c r="C47" s="77"/>
      <c r="D47" s="77"/>
      <c r="E47" s="77"/>
      <c r="F47" s="77"/>
      <c r="G47" s="78">
        <v>19269200</v>
      </c>
      <c r="H47" s="78"/>
      <c r="I47" s="93">
        <f t="shared" si="1"/>
        <v>0.21300813123310827</v>
      </c>
      <c r="J47" s="93"/>
      <c r="K47" s="83"/>
      <c r="L47" s="83"/>
      <c r="M47" s="83"/>
      <c r="N47" s="83"/>
    </row>
    <row r="48" spans="1:14" ht="12" customHeight="1" x14ac:dyDescent="0.2">
      <c r="A48" s="10" t="s">
        <v>45</v>
      </c>
      <c r="B48" s="77" t="s">
        <v>21</v>
      </c>
      <c r="C48" s="77"/>
      <c r="D48" s="77"/>
      <c r="E48" s="77"/>
      <c r="F48" s="77"/>
      <c r="G48" s="78">
        <v>0</v>
      </c>
      <c r="H48" s="78"/>
      <c r="I48" s="93">
        <f t="shared" si="1"/>
        <v>0</v>
      </c>
      <c r="J48" s="93"/>
      <c r="K48" s="83"/>
      <c r="L48" s="83"/>
      <c r="M48" s="83"/>
      <c r="N48" s="83"/>
    </row>
    <row r="49" spans="1:14" ht="12" customHeight="1" x14ac:dyDescent="0.2">
      <c r="A49" s="10" t="s">
        <v>46</v>
      </c>
      <c r="B49" s="77" t="s">
        <v>22</v>
      </c>
      <c r="C49" s="77"/>
      <c r="D49" s="77"/>
      <c r="E49" s="77"/>
      <c r="F49" s="77"/>
      <c r="G49" s="78">
        <v>0</v>
      </c>
      <c r="H49" s="78"/>
      <c r="I49" s="93">
        <f t="shared" si="1"/>
        <v>0</v>
      </c>
      <c r="J49" s="93"/>
      <c r="K49" s="83"/>
      <c r="L49" s="83"/>
      <c r="M49" s="83"/>
      <c r="N49" s="83"/>
    </row>
    <row r="50" spans="1:14" ht="12" customHeight="1" x14ac:dyDescent="0.2">
      <c r="A50" s="10" t="s">
        <v>47</v>
      </c>
      <c r="B50" s="77" t="s">
        <v>23</v>
      </c>
      <c r="C50" s="77"/>
      <c r="D50" s="77"/>
      <c r="E50" s="77"/>
      <c r="F50" s="77"/>
      <c r="G50" s="78">
        <v>0</v>
      </c>
      <c r="H50" s="78"/>
      <c r="I50" s="93">
        <f t="shared" si="1"/>
        <v>0</v>
      </c>
      <c r="J50" s="93"/>
      <c r="K50" s="83"/>
      <c r="L50" s="83"/>
      <c r="M50" s="83"/>
      <c r="N50" s="83"/>
    </row>
    <row r="51" spans="1:14" ht="311.25" customHeight="1" x14ac:dyDescent="0.2">
      <c r="A51" s="10" t="s">
        <v>48</v>
      </c>
      <c r="B51" s="77" t="s">
        <v>24</v>
      </c>
      <c r="C51" s="77"/>
      <c r="D51" s="77"/>
      <c r="E51" s="77"/>
      <c r="F51" s="77"/>
      <c r="G51" s="78">
        <v>3000000</v>
      </c>
      <c r="H51" s="78"/>
      <c r="I51" s="93">
        <f t="shared" si="1"/>
        <v>3.3162995542073616E-2</v>
      </c>
      <c r="J51" s="93"/>
      <c r="K51" s="83"/>
      <c r="L51" s="83"/>
      <c r="M51" s="83"/>
      <c r="N51" s="83"/>
    </row>
    <row r="52" spans="1:14" ht="12" customHeight="1" x14ac:dyDescent="0.2">
      <c r="A52" s="82" t="s">
        <v>69</v>
      </c>
      <c r="B52" s="82"/>
      <c r="C52" s="82"/>
      <c r="D52" s="82"/>
      <c r="E52" s="82"/>
      <c r="F52" s="82"/>
      <c r="G52" s="45" t="s">
        <v>5</v>
      </c>
      <c r="H52" s="45"/>
      <c r="I52" s="45" t="s">
        <v>6</v>
      </c>
      <c r="J52" s="45"/>
      <c r="K52" s="45" t="s">
        <v>7</v>
      </c>
      <c r="L52" s="45"/>
      <c r="M52" s="45"/>
      <c r="N52" s="45"/>
    </row>
    <row r="53" spans="1:14" ht="12" customHeight="1" x14ac:dyDescent="0.2">
      <c r="A53" s="9" t="s">
        <v>70</v>
      </c>
      <c r="B53" s="82" t="s">
        <v>71</v>
      </c>
      <c r="C53" s="82"/>
      <c r="D53" s="82"/>
      <c r="E53" s="82"/>
      <c r="F53" s="82"/>
      <c r="G53" s="45"/>
      <c r="H53" s="45"/>
      <c r="I53" s="45"/>
      <c r="J53" s="45"/>
      <c r="K53" s="45"/>
      <c r="L53" s="45"/>
      <c r="M53" s="45"/>
      <c r="N53" s="45"/>
    </row>
    <row r="54" spans="1:14" ht="12" customHeight="1" x14ac:dyDescent="0.2">
      <c r="A54" s="10" t="s">
        <v>49</v>
      </c>
      <c r="B54" s="77" t="s">
        <v>25</v>
      </c>
      <c r="C54" s="77"/>
      <c r="D54" s="77"/>
      <c r="E54" s="77"/>
      <c r="F54" s="77"/>
      <c r="G54" s="78">
        <v>0</v>
      </c>
      <c r="H54" s="78"/>
      <c r="I54" s="93">
        <f t="shared" ref="I54:I71" si="2">+G54/$G$72</f>
        <v>0</v>
      </c>
      <c r="J54" s="93"/>
      <c r="K54" s="84" t="s">
        <v>188</v>
      </c>
      <c r="L54" s="85"/>
      <c r="M54" s="85"/>
      <c r="N54" s="86"/>
    </row>
    <row r="55" spans="1:14" ht="12" customHeight="1" x14ac:dyDescent="0.2">
      <c r="A55" s="10" t="s">
        <v>50</v>
      </c>
      <c r="B55" s="77" t="s">
        <v>26</v>
      </c>
      <c r="C55" s="77"/>
      <c r="D55" s="77"/>
      <c r="E55" s="77"/>
      <c r="F55" s="77"/>
      <c r="G55" s="78">
        <v>8999919</v>
      </c>
      <c r="H55" s="78"/>
      <c r="I55" s="93">
        <f t="shared" si="2"/>
        <v>9.9488091225341205E-2</v>
      </c>
      <c r="J55" s="93"/>
      <c r="K55" s="87"/>
      <c r="L55" s="88"/>
      <c r="M55" s="88"/>
      <c r="N55" s="89"/>
    </row>
    <row r="56" spans="1:14" ht="12" customHeight="1" x14ac:dyDescent="0.2">
      <c r="A56" s="10" t="s">
        <v>51</v>
      </c>
      <c r="B56" s="77" t="s">
        <v>52</v>
      </c>
      <c r="C56" s="77"/>
      <c r="D56" s="77"/>
      <c r="E56" s="77"/>
      <c r="F56" s="77"/>
      <c r="G56" s="78">
        <v>4280394.32</v>
      </c>
      <c r="H56" s="78"/>
      <c r="I56" s="93">
        <f t="shared" si="2"/>
        <v>4.7316899250825738E-2</v>
      </c>
      <c r="J56" s="93"/>
      <c r="K56" s="87"/>
      <c r="L56" s="88"/>
      <c r="M56" s="88"/>
      <c r="N56" s="89"/>
    </row>
    <row r="57" spans="1:14" ht="12" customHeight="1" x14ac:dyDescent="0.2">
      <c r="A57" s="10" t="s">
        <v>53</v>
      </c>
      <c r="B57" s="77" t="s">
        <v>27</v>
      </c>
      <c r="C57" s="77"/>
      <c r="D57" s="77"/>
      <c r="E57" s="77"/>
      <c r="F57" s="77"/>
      <c r="G57" s="78">
        <v>0</v>
      </c>
      <c r="H57" s="78"/>
      <c r="I57" s="93">
        <f t="shared" si="2"/>
        <v>0</v>
      </c>
      <c r="J57" s="93"/>
      <c r="K57" s="87"/>
      <c r="L57" s="88"/>
      <c r="M57" s="88"/>
      <c r="N57" s="89"/>
    </row>
    <row r="58" spans="1:14" ht="24" customHeight="1" x14ac:dyDescent="0.2">
      <c r="A58" s="10" t="s">
        <v>54</v>
      </c>
      <c r="B58" s="79" t="s">
        <v>28</v>
      </c>
      <c r="C58" s="80"/>
      <c r="D58" s="80"/>
      <c r="E58" s="80"/>
      <c r="F58" s="81"/>
      <c r="G58" s="78">
        <v>0</v>
      </c>
      <c r="H58" s="78"/>
      <c r="I58" s="93">
        <f t="shared" si="2"/>
        <v>0</v>
      </c>
      <c r="J58" s="93"/>
      <c r="K58" s="87"/>
      <c r="L58" s="88"/>
      <c r="M58" s="88"/>
      <c r="N58" s="89"/>
    </row>
    <row r="59" spans="1:14" ht="12" customHeight="1" x14ac:dyDescent="0.2">
      <c r="A59" s="10" t="s">
        <v>55</v>
      </c>
      <c r="B59" s="77" t="s">
        <v>29</v>
      </c>
      <c r="C59" s="77"/>
      <c r="D59" s="77"/>
      <c r="E59" s="77"/>
      <c r="F59" s="77"/>
      <c r="G59" s="78">
        <v>0</v>
      </c>
      <c r="H59" s="78"/>
      <c r="I59" s="93">
        <f t="shared" si="2"/>
        <v>0</v>
      </c>
      <c r="J59" s="93"/>
      <c r="K59" s="87"/>
      <c r="L59" s="88"/>
      <c r="M59" s="88"/>
      <c r="N59" s="89"/>
    </row>
    <row r="60" spans="1:14" ht="12" customHeight="1" x14ac:dyDescent="0.2">
      <c r="A60" s="10" t="s">
        <v>56</v>
      </c>
      <c r="B60" s="77" t="s">
        <v>30</v>
      </c>
      <c r="C60" s="77"/>
      <c r="D60" s="77"/>
      <c r="E60" s="77"/>
      <c r="F60" s="77"/>
      <c r="G60" s="78">
        <v>4352000</v>
      </c>
      <c r="H60" s="78"/>
      <c r="I60" s="93">
        <f t="shared" si="2"/>
        <v>4.8108452199701453E-2</v>
      </c>
      <c r="J60" s="93"/>
      <c r="K60" s="87"/>
      <c r="L60" s="88"/>
      <c r="M60" s="88"/>
      <c r="N60" s="89"/>
    </row>
    <row r="61" spans="1:14" ht="12" customHeight="1" x14ac:dyDescent="0.2">
      <c r="A61" s="10" t="s">
        <v>57</v>
      </c>
      <c r="B61" s="77" t="s">
        <v>31</v>
      </c>
      <c r="C61" s="77"/>
      <c r="D61" s="77"/>
      <c r="E61" s="77"/>
      <c r="F61" s="77"/>
      <c r="G61" s="78">
        <v>83160</v>
      </c>
      <c r="H61" s="78"/>
      <c r="I61" s="93">
        <f t="shared" si="2"/>
        <v>9.1927823642628051E-4</v>
      </c>
      <c r="J61" s="93"/>
      <c r="K61" s="87"/>
      <c r="L61" s="88"/>
      <c r="M61" s="88"/>
      <c r="N61" s="89"/>
    </row>
    <row r="62" spans="1:14" ht="12" customHeight="1" x14ac:dyDescent="0.2">
      <c r="A62" s="10" t="s">
        <v>58</v>
      </c>
      <c r="B62" s="77" t="s">
        <v>32</v>
      </c>
      <c r="C62" s="77"/>
      <c r="D62" s="77"/>
      <c r="E62" s="77"/>
      <c r="F62" s="77"/>
      <c r="G62" s="78">
        <v>13870</v>
      </c>
      <c r="H62" s="78"/>
      <c r="I62" s="93">
        <f t="shared" si="2"/>
        <v>1.5332358272285366E-4</v>
      </c>
      <c r="J62" s="93"/>
      <c r="K62" s="87"/>
      <c r="L62" s="88"/>
      <c r="M62" s="88"/>
      <c r="N62" s="89"/>
    </row>
    <row r="63" spans="1:14" ht="12" customHeight="1" x14ac:dyDescent="0.2">
      <c r="A63" s="10" t="s">
        <v>59</v>
      </c>
      <c r="B63" s="77" t="s">
        <v>33</v>
      </c>
      <c r="C63" s="77"/>
      <c r="D63" s="77"/>
      <c r="E63" s="77"/>
      <c r="F63" s="77"/>
      <c r="G63" s="78">
        <v>0</v>
      </c>
      <c r="H63" s="78"/>
      <c r="I63" s="93">
        <f t="shared" si="2"/>
        <v>0</v>
      </c>
      <c r="J63" s="93"/>
      <c r="K63" s="87"/>
      <c r="L63" s="88"/>
      <c r="M63" s="88"/>
      <c r="N63" s="89"/>
    </row>
    <row r="64" spans="1:14" ht="12" customHeight="1" x14ac:dyDescent="0.2">
      <c r="A64" s="10" t="s">
        <v>60</v>
      </c>
      <c r="B64" s="77" t="s">
        <v>34</v>
      </c>
      <c r="C64" s="77"/>
      <c r="D64" s="77"/>
      <c r="E64" s="77"/>
      <c r="F64" s="77"/>
      <c r="G64" s="78">
        <v>0</v>
      </c>
      <c r="H64" s="78"/>
      <c r="I64" s="93">
        <f t="shared" si="2"/>
        <v>0</v>
      </c>
      <c r="J64" s="93"/>
      <c r="K64" s="87"/>
      <c r="L64" s="88"/>
      <c r="M64" s="88"/>
      <c r="N64" s="89"/>
    </row>
    <row r="65" spans="1:14" ht="12" customHeight="1" x14ac:dyDescent="0.2">
      <c r="A65" s="10" t="s">
        <v>61</v>
      </c>
      <c r="B65" s="77" t="s">
        <v>35</v>
      </c>
      <c r="C65" s="77"/>
      <c r="D65" s="77"/>
      <c r="E65" s="77"/>
      <c r="F65" s="77"/>
      <c r="G65" s="78">
        <v>0</v>
      </c>
      <c r="H65" s="78"/>
      <c r="I65" s="93">
        <f t="shared" si="2"/>
        <v>0</v>
      </c>
      <c r="J65" s="93"/>
      <c r="K65" s="87"/>
      <c r="L65" s="88"/>
      <c r="M65" s="88"/>
      <c r="N65" s="89"/>
    </row>
    <row r="66" spans="1:14" ht="12" customHeight="1" x14ac:dyDescent="0.2">
      <c r="A66" s="10" t="s">
        <v>62</v>
      </c>
      <c r="B66" s="77" t="s">
        <v>36</v>
      </c>
      <c r="C66" s="77"/>
      <c r="D66" s="77"/>
      <c r="E66" s="77"/>
      <c r="F66" s="77"/>
      <c r="G66" s="78">
        <v>0</v>
      </c>
      <c r="H66" s="78"/>
      <c r="I66" s="93">
        <f t="shared" si="2"/>
        <v>0</v>
      </c>
      <c r="J66" s="93"/>
      <c r="K66" s="87"/>
      <c r="L66" s="88"/>
      <c r="M66" s="88"/>
      <c r="N66" s="89"/>
    </row>
    <row r="67" spans="1:14" ht="21.75" customHeight="1" x14ac:dyDescent="0.2">
      <c r="A67" s="10" t="s">
        <v>63</v>
      </c>
      <c r="B67" s="79" t="s">
        <v>37</v>
      </c>
      <c r="C67" s="80"/>
      <c r="D67" s="80"/>
      <c r="E67" s="80"/>
      <c r="F67" s="81"/>
      <c r="G67" s="78">
        <v>33090731</v>
      </c>
      <c r="H67" s="78"/>
      <c r="I67" s="93">
        <f t="shared" si="2"/>
        <v>0.36579592154565238</v>
      </c>
      <c r="J67" s="93"/>
      <c r="K67" s="87"/>
      <c r="L67" s="88"/>
      <c r="M67" s="88"/>
      <c r="N67" s="89"/>
    </row>
    <row r="68" spans="1:14" ht="12" customHeight="1" x14ac:dyDescent="0.2">
      <c r="A68" s="10" t="s">
        <v>64</v>
      </c>
      <c r="B68" s="77" t="s">
        <v>65</v>
      </c>
      <c r="C68" s="77"/>
      <c r="D68" s="77"/>
      <c r="E68" s="77"/>
      <c r="F68" s="77"/>
      <c r="G68" s="78">
        <v>0</v>
      </c>
      <c r="H68" s="78"/>
      <c r="I68" s="93">
        <f t="shared" si="2"/>
        <v>0</v>
      </c>
      <c r="J68" s="93"/>
      <c r="K68" s="87"/>
      <c r="L68" s="88"/>
      <c r="M68" s="88"/>
      <c r="N68" s="89"/>
    </row>
    <row r="69" spans="1:14" ht="12" customHeight="1" x14ac:dyDescent="0.2">
      <c r="A69" s="10" t="s">
        <v>66</v>
      </c>
      <c r="B69" s="77" t="s">
        <v>67</v>
      </c>
      <c r="C69" s="77"/>
      <c r="D69" s="77"/>
      <c r="E69" s="77"/>
      <c r="F69" s="77"/>
      <c r="G69" s="78">
        <v>0</v>
      </c>
      <c r="H69" s="78"/>
      <c r="I69" s="93">
        <f t="shared" si="2"/>
        <v>0</v>
      </c>
      <c r="J69" s="93"/>
      <c r="K69" s="87"/>
      <c r="L69" s="88"/>
      <c r="M69" s="88"/>
      <c r="N69" s="89"/>
    </row>
    <row r="70" spans="1:14" ht="50.1" customHeight="1" x14ac:dyDescent="0.2">
      <c r="A70" s="10" t="s">
        <v>68</v>
      </c>
      <c r="B70" s="79" t="s">
        <v>38</v>
      </c>
      <c r="C70" s="80"/>
      <c r="D70" s="80"/>
      <c r="E70" s="80"/>
      <c r="F70" s="81"/>
      <c r="G70" s="78">
        <v>0</v>
      </c>
      <c r="H70" s="78"/>
      <c r="I70" s="93">
        <f t="shared" si="2"/>
        <v>0</v>
      </c>
      <c r="J70" s="93"/>
      <c r="K70" s="90"/>
      <c r="L70" s="91"/>
      <c r="M70" s="91"/>
      <c r="N70" s="92"/>
    </row>
    <row r="71" spans="1:14" ht="70.5" customHeight="1" x14ac:dyDescent="0.2">
      <c r="A71" s="10" t="s">
        <v>176</v>
      </c>
      <c r="B71" s="128" t="s">
        <v>177</v>
      </c>
      <c r="C71" s="128"/>
      <c r="D71" s="128"/>
      <c r="E71" s="128"/>
      <c r="F71" s="128"/>
      <c r="G71" s="122">
        <v>11733000</v>
      </c>
      <c r="H71" s="123"/>
      <c r="I71" s="57">
        <f t="shared" si="2"/>
        <v>0.12970047556504991</v>
      </c>
      <c r="J71" s="58"/>
      <c r="K71" s="52" t="s">
        <v>189</v>
      </c>
      <c r="L71" s="53"/>
      <c r="M71" s="53"/>
      <c r="N71" s="54"/>
    </row>
    <row r="72" spans="1:14" x14ac:dyDescent="0.2">
      <c r="A72" s="8" t="s">
        <v>160</v>
      </c>
      <c r="B72" s="8"/>
      <c r="C72" s="8"/>
      <c r="D72" s="11"/>
      <c r="E72" s="11"/>
      <c r="F72" s="11"/>
      <c r="G72" s="131">
        <f>SUM(G42:G71)</f>
        <v>90462274.319999993</v>
      </c>
      <c r="H72" s="131"/>
      <c r="I72" s="100">
        <f>SUM(I42:I71)</f>
        <v>1.0000000000000002</v>
      </c>
      <c r="J72" s="100"/>
      <c r="K72" s="11"/>
      <c r="L72" s="11"/>
      <c r="M72" s="11"/>
      <c r="N72" s="11"/>
    </row>
    <row r="73" spans="1:14" x14ac:dyDescent="0.2">
      <c r="A73" s="8"/>
      <c r="B73" s="8"/>
      <c r="C73" s="8"/>
      <c r="D73" s="11"/>
      <c r="E73" s="11"/>
      <c r="F73" s="11"/>
      <c r="G73" s="25"/>
      <c r="H73" s="25"/>
      <c r="I73" s="23"/>
      <c r="J73" s="23"/>
      <c r="K73" s="11"/>
      <c r="L73" s="11"/>
      <c r="M73" s="11"/>
      <c r="N73" s="11"/>
    </row>
    <row r="74" spans="1:14" x14ac:dyDescent="0.2">
      <c r="A74" s="8"/>
      <c r="B74" s="8"/>
      <c r="C74" s="8"/>
      <c r="D74" s="11"/>
      <c r="E74" s="11"/>
      <c r="F74" s="11"/>
      <c r="G74" s="25"/>
      <c r="H74" s="25"/>
      <c r="I74" s="23"/>
      <c r="J74" s="23"/>
      <c r="K74" s="11"/>
      <c r="L74" s="11"/>
      <c r="M74" s="11"/>
      <c r="N74" s="11"/>
    </row>
    <row r="75" spans="1:14" ht="15" x14ac:dyDescent="0.25">
      <c r="A75" s="2" t="s">
        <v>72</v>
      </c>
    </row>
    <row r="77" spans="1:14" ht="15" customHeight="1" x14ac:dyDescent="0.2">
      <c r="A77" s="82" t="s">
        <v>73</v>
      </c>
      <c r="B77" s="82"/>
      <c r="C77" s="82" t="s">
        <v>74</v>
      </c>
      <c r="D77" s="82"/>
      <c r="E77" s="82" t="s">
        <v>75</v>
      </c>
      <c r="F77" s="82"/>
      <c r="G77" s="82" t="s">
        <v>7</v>
      </c>
      <c r="H77" s="82"/>
      <c r="I77" s="82"/>
      <c r="J77" s="82"/>
      <c r="K77" s="82"/>
      <c r="L77" s="82"/>
      <c r="M77" s="82"/>
      <c r="N77" s="82"/>
    </row>
    <row r="78" spans="1:14" ht="135" customHeight="1" x14ac:dyDescent="0.2">
      <c r="A78" s="98">
        <v>156105865</v>
      </c>
      <c r="B78" s="98"/>
      <c r="C78" s="98">
        <v>90462274.319999993</v>
      </c>
      <c r="D78" s="98"/>
      <c r="E78" s="98">
        <f>+A78-C78</f>
        <v>65643590.680000007</v>
      </c>
      <c r="F78" s="98"/>
      <c r="G78" s="118" t="s">
        <v>190</v>
      </c>
      <c r="H78" s="119"/>
      <c r="I78" s="119"/>
      <c r="J78" s="119"/>
      <c r="K78" s="119"/>
      <c r="L78" s="119"/>
      <c r="M78" s="119"/>
      <c r="N78" s="120"/>
    </row>
    <row r="80" spans="1:14" ht="15" x14ac:dyDescent="0.25">
      <c r="A80" s="2" t="s">
        <v>76</v>
      </c>
    </row>
    <row r="81" spans="1:15" ht="24" customHeight="1" x14ac:dyDescent="0.2">
      <c r="A81" s="7" t="s">
        <v>77</v>
      </c>
      <c r="B81" s="45" t="s">
        <v>78</v>
      </c>
      <c r="C81" s="45"/>
      <c r="D81" s="45"/>
      <c r="E81" s="45" t="s">
        <v>79</v>
      </c>
      <c r="F81" s="45"/>
      <c r="G81" s="45" t="s">
        <v>80</v>
      </c>
      <c r="H81" s="45"/>
      <c r="I81" s="124" t="s">
        <v>7</v>
      </c>
      <c r="J81" s="124"/>
      <c r="K81" s="124"/>
      <c r="L81" s="124"/>
      <c r="M81" s="124"/>
      <c r="N81" s="124"/>
    </row>
    <row r="82" spans="1:15" x14ac:dyDescent="0.2">
      <c r="A82" s="12" t="s">
        <v>163</v>
      </c>
      <c r="B82" s="75" t="s">
        <v>161</v>
      </c>
      <c r="C82" s="75"/>
      <c r="D82" s="75"/>
      <c r="E82" s="32" t="s">
        <v>162</v>
      </c>
      <c r="F82" s="34"/>
      <c r="G82" s="35">
        <v>34481512.729999997</v>
      </c>
      <c r="H82" s="36"/>
      <c r="I82" s="83" t="s">
        <v>191</v>
      </c>
      <c r="J82" s="83"/>
      <c r="K82" s="83"/>
      <c r="L82" s="83"/>
      <c r="M82" s="83"/>
      <c r="N82" s="83"/>
    </row>
    <row r="83" spans="1:15" x14ac:dyDescent="0.2">
      <c r="A83" s="12" t="s">
        <v>164</v>
      </c>
      <c r="B83" s="75" t="s">
        <v>161</v>
      </c>
      <c r="C83" s="75"/>
      <c r="D83" s="75"/>
      <c r="E83" s="32" t="s">
        <v>162</v>
      </c>
      <c r="F83" s="34"/>
      <c r="G83" s="35">
        <v>1860945</v>
      </c>
      <c r="H83" s="36"/>
      <c r="I83" s="83"/>
      <c r="J83" s="83"/>
      <c r="K83" s="83"/>
      <c r="L83" s="83"/>
      <c r="M83" s="83"/>
      <c r="N83" s="83"/>
    </row>
    <row r="84" spans="1:15" x14ac:dyDescent="0.2">
      <c r="A84" s="12" t="s">
        <v>166</v>
      </c>
      <c r="B84" s="75" t="s">
        <v>161</v>
      </c>
      <c r="C84" s="75"/>
      <c r="D84" s="75"/>
      <c r="E84" s="32" t="s">
        <v>165</v>
      </c>
      <c r="F84" s="34"/>
      <c r="G84" s="35">
        <v>64724636.969999999</v>
      </c>
      <c r="H84" s="36"/>
      <c r="I84" s="83"/>
      <c r="J84" s="83"/>
      <c r="K84" s="83"/>
      <c r="L84" s="83"/>
      <c r="M84" s="83"/>
      <c r="N84" s="83"/>
    </row>
    <row r="85" spans="1:15" x14ac:dyDescent="0.2">
      <c r="A85" s="12" t="s">
        <v>167</v>
      </c>
      <c r="B85" s="32" t="s">
        <v>161</v>
      </c>
      <c r="C85" s="33"/>
      <c r="D85" s="34"/>
      <c r="E85" s="32" t="s">
        <v>165</v>
      </c>
      <c r="F85" s="34"/>
      <c r="G85" s="35">
        <v>0</v>
      </c>
      <c r="H85" s="36"/>
      <c r="I85" s="83"/>
      <c r="J85" s="83"/>
      <c r="K85" s="83"/>
      <c r="L85" s="83"/>
      <c r="M85" s="83"/>
      <c r="N85" s="83"/>
    </row>
    <row r="86" spans="1:15" x14ac:dyDescent="0.2">
      <c r="A86" s="132" t="s">
        <v>82</v>
      </c>
      <c r="B86" s="133"/>
      <c r="C86" s="133"/>
      <c r="D86" s="133"/>
      <c r="E86" s="133"/>
      <c r="F86" s="134"/>
      <c r="G86" s="35">
        <f>SUM(G82:H85)</f>
        <v>101067094.69999999</v>
      </c>
      <c r="H86" s="36"/>
      <c r="I86" s="83"/>
      <c r="J86" s="83"/>
      <c r="K86" s="83"/>
      <c r="L86" s="83"/>
      <c r="M86" s="83"/>
      <c r="N86" s="83"/>
    </row>
    <row r="87" spans="1:15" x14ac:dyDescent="0.2">
      <c r="A87" s="132" t="s">
        <v>81</v>
      </c>
      <c r="B87" s="133"/>
      <c r="C87" s="133"/>
      <c r="D87" s="133"/>
      <c r="E87" s="133"/>
      <c r="F87" s="134"/>
      <c r="G87" s="35">
        <v>0</v>
      </c>
      <c r="H87" s="36"/>
      <c r="I87" s="83"/>
      <c r="J87" s="83"/>
      <c r="K87" s="83"/>
      <c r="L87" s="83"/>
      <c r="M87" s="83"/>
      <c r="N87" s="83"/>
    </row>
    <row r="88" spans="1:15" ht="87.75" customHeight="1" x14ac:dyDescent="0.2">
      <c r="A88" s="135" t="s">
        <v>83</v>
      </c>
      <c r="B88" s="136"/>
      <c r="C88" s="136"/>
      <c r="D88" s="136"/>
      <c r="E88" s="136"/>
      <c r="F88" s="137"/>
      <c r="G88" s="122">
        <f>+G86+G87</f>
        <v>101067094.69999999</v>
      </c>
      <c r="H88" s="123"/>
      <c r="I88" s="83"/>
      <c r="J88" s="83"/>
      <c r="K88" s="83"/>
      <c r="L88" s="83"/>
      <c r="M88" s="83"/>
      <c r="N88" s="83"/>
    </row>
    <row r="90" spans="1:15" x14ac:dyDescent="0.2">
      <c r="A90" s="49" t="s">
        <v>173</v>
      </c>
      <c r="B90" s="49"/>
      <c r="C90" s="49"/>
      <c r="D90" s="49"/>
      <c r="E90" s="49"/>
      <c r="F90" s="49"/>
      <c r="G90" s="49"/>
      <c r="H90" s="49"/>
      <c r="I90" s="49"/>
      <c r="J90" s="49"/>
      <c r="K90" s="49"/>
      <c r="L90" s="49"/>
      <c r="M90" s="49"/>
      <c r="N90" s="49"/>
    </row>
    <row r="91" spans="1:15" x14ac:dyDescent="0.2">
      <c r="A91" s="15" t="s">
        <v>84</v>
      </c>
      <c r="B91" s="11"/>
      <c r="C91" s="11"/>
      <c r="D91" s="11"/>
      <c r="E91" s="11"/>
      <c r="F91" s="11"/>
      <c r="G91" s="11"/>
      <c r="H91" s="11"/>
      <c r="I91" s="11"/>
      <c r="J91" s="11"/>
      <c r="K91" s="11"/>
      <c r="L91" s="11"/>
      <c r="M91" s="11"/>
      <c r="N91" s="11"/>
      <c r="O91" s="1" t="s">
        <v>169</v>
      </c>
    </row>
    <row r="92" spans="1:15" ht="14.25" customHeight="1" x14ac:dyDescent="0.2">
      <c r="A92" s="45" t="s">
        <v>85</v>
      </c>
      <c r="B92" s="45"/>
      <c r="C92" s="45"/>
      <c r="D92" s="45"/>
      <c r="E92" s="45" t="s">
        <v>91</v>
      </c>
      <c r="F92" s="45"/>
      <c r="G92" s="45" t="s">
        <v>93</v>
      </c>
      <c r="H92" s="45"/>
      <c r="I92" s="45" t="s">
        <v>94</v>
      </c>
      <c r="J92" s="45"/>
      <c r="K92" s="45" t="s">
        <v>97</v>
      </c>
      <c r="L92" s="45"/>
      <c r="M92" s="45" t="s">
        <v>95</v>
      </c>
      <c r="N92" s="45"/>
    </row>
    <row r="93" spans="1:15" x14ac:dyDescent="0.2">
      <c r="A93" s="45"/>
      <c r="B93" s="45"/>
      <c r="C93" s="45"/>
      <c r="D93" s="45"/>
      <c r="E93" s="7" t="s">
        <v>92</v>
      </c>
      <c r="F93" s="7" t="s">
        <v>6</v>
      </c>
      <c r="G93" s="7" t="s">
        <v>92</v>
      </c>
      <c r="H93" s="7" t="s">
        <v>6</v>
      </c>
      <c r="I93" s="7" t="s">
        <v>92</v>
      </c>
      <c r="J93" s="7" t="s">
        <v>6</v>
      </c>
      <c r="K93" s="7" t="s">
        <v>92</v>
      </c>
      <c r="L93" s="7" t="s">
        <v>6</v>
      </c>
      <c r="M93" s="45"/>
      <c r="N93" s="45"/>
    </row>
    <row r="94" spans="1:15" x14ac:dyDescent="0.2">
      <c r="A94" s="68" t="s">
        <v>86</v>
      </c>
      <c r="B94" s="68"/>
      <c r="C94" s="68"/>
      <c r="D94" s="68"/>
      <c r="E94" s="18">
        <v>1</v>
      </c>
      <c r="F94" s="28" t="s">
        <v>179</v>
      </c>
      <c r="G94" s="29">
        <v>0</v>
      </c>
      <c r="H94" s="28">
        <v>0</v>
      </c>
      <c r="I94" s="29">
        <v>0</v>
      </c>
      <c r="J94" s="28">
        <v>0</v>
      </c>
      <c r="K94" s="29">
        <v>0</v>
      </c>
      <c r="L94" s="28">
        <v>0</v>
      </c>
      <c r="M94" s="75">
        <v>44</v>
      </c>
      <c r="N94" s="75"/>
    </row>
    <row r="95" spans="1:15" x14ac:dyDescent="0.2">
      <c r="A95" s="68" t="s">
        <v>87</v>
      </c>
      <c r="B95" s="68"/>
      <c r="C95" s="68"/>
      <c r="D95" s="68"/>
      <c r="E95" s="18">
        <v>3</v>
      </c>
      <c r="F95" s="28" t="s">
        <v>192</v>
      </c>
      <c r="G95" s="29">
        <v>0</v>
      </c>
      <c r="H95" s="28">
        <v>0</v>
      </c>
      <c r="I95" s="29">
        <v>0</v>
      </c>
      <c r="J95" s="28">
        <v>0</v>
      </c>
      <c r="K95" s="29">
        <v>0</v>
      </c>
      <c r="L95" s="28">
        <v>0</v>
      </c>
      <c r="M95" s="75">
        <v>228</v>
      </c>
      <c r="N95" s="75"/>
    </row>
    <row r="96" spans="1:15" x14ac:dyDescent="0.2">
      <c r="A96" s="68" t="s">
        <v>88</v>
      </c>
      <c r="B96" s="68"/>
      <c r="C96" s="68"/>
      <c r="D96" s="68"/>
      <c r="E96" s="18">
        <v>2</v>
      </c>
      <c r="F96" s="28" t="s">
        <v>193</v>
      </c>
      <c r="G96" s="29">
        <v>3</v>
      </c>
      <c r="H96" s="28" t="s">
        <v>195</v>
      </c>
      <c r="I96" s="29">
        <v>0</v>
      </c>
      <c r="J96" s="28">
        <v>0</v>
      </c>
      <c r="K96" s="29">
        <v>0</v>
      </c>
      <c r="L96" s="28">
        <v>0</v>
      </c>
      <c r="M96" s="75">
        <v>225</v>
      </c>
      <c r="N96" s="75"/>
    </row>
    <row r="97" spans="1:14" x14ac:dyDescent="0.2">
      <c r="A97" s="68" t="s">
        <v>89</v>
      </c>
      <c r="B97" s="68"/>
      <c r="C97" s="68"/>
      <c r="D97" s="68"/>
      <c r="E97" s="18">
        <v>0</v>
      </c>
      <c r="F97" s="28">
        <v>0</v>
      </c>
      <c r="G97" s="29">
        <v>2</v>
      </c>
      <c r="H97" s="28" t="s">
        <v>196</v>
      </c>
      <c r="I97" s="29">
        <v>0</v>
      </c>
      <c r="J97" s="28">
        <v>0</v>
      </c>
      <c r="K97" s="29">
        <v>0</v>
      </c>
      <c r="L97" s="28">
        <v>0</v>
      </c>
      <c r="M97" s="75">
        <v>103</v>
      </c>
      <c r="N97" s="75"/>
    </row>
    <row r="98" spans="1:14" x14ac:dyDescent="0.2">
      <c r="A98" s="68" t="s">
        <v>90</v>
      </c>
      <c r="B98" s="68"/>
      <c r="C98" s="68"/>
      <c r="D98" s="68"/>
      <c r="E98" s="18">
        <v>0</v>
      </c>
      <c r="F98" s="28">
        <f>+E98/$M$99</f>
        <v>0</v>
      </c>
      <c r="G98" s="29">
        <v>10</v>
      </c>
      <c r="H98" s="28" t="s">
        <v>197</v>
      </c>
      <c r="I98" s="29">
        <v>0</v>
      </c>
      <c r="J98" s="28">
        <v>0</v>
      </c>
      <c r="K98" s="29">
        <v>0</v>
      </c>
      <c r="L98" s="28">
        <v>0</v>
      </c>
      <c r="M98" s="75">
        <v>113</v>
      </c>
      <c r="N98" s="75"/>
    </row>
    <row r="99" spans="1:14" x14ac:dyDescent="0.2">
      <c r="A99" s="121" t="s">
        <v>96</v>
      </c>
      <c r="B99" s="121"/>
      <c r="C99" s="121"/>
      <c r="D99" s="121"/>
      <c r="E99" s="18">
        <v>6</v>
      </c>
      <c r="F99" s="30" t="s">
        <v>194</v>
      </c>
      <c r="G99" s="29">
        <v>14</v>
      </c>
      <c r="H99" s="30" t="s">
        <v>198</v>
      </c>
      <c r="I99" s="29">
        <v>0</v>
      </c>
      <c r="J99" s="28">
        <v>0</v>
      </c>
      <c r="K99" s="29">
        <v>0</v>
      </c>
      <c r="L99" s="28">
        <v>0</v>
      </c>
      <c r="M99" s="75">
        <f>SUM(M94:M98)</f>
        <v>713</v>
      </c>
      <c r="N99" s="75"/>
    </row>
    <row r="101" spans="1:14" ht="60" customHeight="1" x14ac:dyDescent="0.2">
      <c r="A101" s="76" t="s">
        <v>199</v>
      </c>
      <c r="B101" s="76"/>
      <c r="C101" s="76"/>
      <c r="D101" s="76"/>
      <c r="E101" s="76"/>
      <c r="F101" s="76"/>
      <c r="G101" s="76"/>
      <c r="H101" s="76"/>
      <c r="I101" s="76"/>
      <c r="J101" s="76"/>
      <c r="K101" s="76"/>
      <c r="L101" s="76"/>
      <c r="M101" s="76"/>
      <c r="N101" s="76"/>
    </row>
    <row r="102" spans="1:14" ht="30" customHeight="1" x14ac:dyDescent="0.2">
      <c r="A102" s="74" t="s">
        <v>200</v>
      </c>
      <c r="B102" s="74"/>
      <c r="C102" s="74"/>
      <c r="D102" s="74"/>
      <c r="E102" s="74"/>
      <c r="F102" s="74"/>
      <c r="G102" s="74"/>
      <c r="H102" s="74"/>
      <c r="I102" s="74"/>
      <c r="J102" s="74"/>
    </row>
    <row r="103" spans="1:14" ht="9.75" customHeight="1" x14ac:dyDescent="0.2">
      <c r="A103" s="3"/>
      <c r="B103" s="3"/>
      <c r="C103" s="3"/>
      <c r="D103" s="3"/>
      <c r="E103" s="3"/>
      <c r="F103" s="3"/>
      <c r="G103" s="3"/>
      <c r="H103" s="3"/>
      <c r="I103" s="3"/>
      <c r="J103" s="3"/>
    </row>
    <row r="104" spans="1:14" x14ac:dyDescent="0.2">
      <c r="A104" s="15" t="s">
        <v>98</v>
      </c>
      <c r="B104" s="11"/>
      <c r="C104" s="11"/>
      <c r="D104" s="11"/>
      <c r="E104" s="11"/>
      <c r="F104" s="11"/>
      <c r="G104" s="11"/>
      <c r="H104" s="11"/>
    </row>
    <row r="105" spans="1:14" x14ac:dyDescent="0.2">
      <c r="A105" s="15" t="s">
        <v>178</v>
      </c>
      <c r="B105" s="11"/>
      <c r="C105" s="11"/>
      <c r="D105" s="11"/>
      <c r="E105" s="11"/>
      <c r="F105" s="11"/>
      <c r="G105" s="11"/>
      <c r="H105" s="11"/>
    </row>
    <row r="106" spans="1:14" x14ac:dyDescent="0.2">
      <c r="A106" s="15" t="s">
        <v>112</v>
      </c>
      <c r="B106" s="11"/>
      <c r="C106" s="11"/>
      <c r="D106" s="11"/>
      <c r="E106" s="11"/>
      <c r="F106" s="11"/>
      <c r="G106" s="11"/>
      <c r="H106" s="11"/>
    </row>
    <row r="107" spans="1:14" ht="20.25" customHeight="1" x14ac:dyDescent="0.2">
      <c r="A107" s="7" t="s">
        <v>99</v>
      </c>
      <c r="B107" s="7" t="s">
        <v>103</v>
      </c>
      <c r="C107" s="45" t="s">
        <v>104</v>
      </c>
      <c r="D107" s="45"/>
      <c r="E107" s="45" t="s">
        <v>109</v>
      </c>
      <c r="F107" s="45"/>
      <c r="G107" s="45" t="s">
        <v>105</v>
      </c>
      <c r="H107" s="45"/>
      <c r="I107" s="45" t="s">
        <v>106</v>
      </c>
      <c r="J107" s="45"/>
      <c r="K107" s="45" t="s">
        <v>107</v>
      </c>
      <c r="L107" s="45"/>
      <c r="M107" s="45" t="s">
        <v>108</v>
      </c>
      <c r="N107" s="45"/>
    </row>
    <row r="108" spans="1:14" x14ac:dyDescent="0.2">
      <c r="A108" s="13" t="s">
        <v>100</v>
      </c>
      <c r="B108" s="13"/>
      <c r="C108" s="51"/>
      <c r="D108" s="51"/>
      <c r="E108" s="50" t="e">
        <f>+C108/B108</f>
        <v>#DIV/0!</v>
      </c>
      <c r="F108" s="50"/>
      <c r="G108" s="50"/>
      <c r="H108" s="50"/>
      <c r="I108" s="50"/>
      <c r="J108" s="50"/>
      <c r="K108" s="50"/>
      <c r="L108" s="50"/>
      <c r="M108" s="50"/>
      <c r="N108" s="50"/>
    </row>
    <row r="109" spans="1:14" x14ac:dyDescent="0.2">
      <c r="A109" s="13" t="s">
        <v>101</v>
      </c>
      <c r="B109" s="13"/>
      <c r="C109" s="51"/>
      <c r="D109" s="51"/>
      <c r="E109" s="50" t="e">
        <f>+C109/B109</f>
        <v>#DIV/0!</v>
      </c>
      <c r="F109" s="50"/>
      <c r="G109" s="50"/>
      <c r="H109" s="50"/>
      <c r="I109" s="50"/>
      <c r="J109" s="50"/>
      <c r="K109" s="50"/>
      <c r="L109" s="50"/>
      <c r="M109" s="50"/>
      <c r="N109" s="50"/>
    </row>
    <row r="110" spans="1:14" x14ac:dyDescent="0.2">
      <c r="A110" s="13" t="s">
        <v>102</v>
      </c>
      <c r="B110" s="13"/>
      <c r="C110" s="51"/>
      <c r="D110" s="51"/>
      <c r="E110" s="50" t="e">
        <f>+C110/B110</f>
        <v>#DIV/0!</v>
      </c>
      <c r="F110" s="50"/>
      <c r="G110" s="50"/>
      <c r="H110" s="50"/>
      <c r="I110" s="50"/>
      <c r="J110" s="50"/>
      <c r="K110" s="50"/>
      <c r="L110" s="50"/>
      <c r="M110" s="50"/>
      <c r="N110" s="50"/>
    </row>
    <row r="111" spans="1:14" x14ac:dyDescent="0.2">
      <c r="A111" s="4"/>
      <c r="B111" s="4"/>
      <c r="C111" s="6"/>
      <c r="D111" s="6"/>
      <c r="E111" s="5"/>
      <c r="F111" s="5"/>
      <c r="G111" s="5"/>
      <c r="H111" s="5"/>
      <c r="I111" s="5"/>
      <c r="J111" s="5"/>
      <c r="K111" s="5"/>
      <c r="L111" s="5"/>
      <c r="M111" s="5"/>
      <c r="N111" s="5"/>
    </row>
    <row r="112" spans="1:14" x14ac:dyDescent="0.2">
      <c r="A112" s="15" t="s">
        <v>113</v>
      </c>
      <c r="B112" s="11"/>
      <c r="C112" s="11"/>
    </row>
    <row r="113" spans="1:14" ht="22.5" x14ac:dyDescent="0.2">
      <c r="A113" s="7" t="s">
        <v>99</v>
      </c>
      <c r="B113" s="7" t="s">
        <v>103</v>
      </c>
      <c r="C113" s="45" t="s">
        <v>104</v>
      </c>
      <c r="D113" s="45"/>
      <c r="E113" s="45" t="s">
        <v>109</v>
      </c>
      <c r="F113" s="45"/>
      <c r="G113" s="45" t="s">
        <v>105</v>
      </c>
      <c r="H113" s="45"/>
      <c r="I113" s="45" t="s">
        <v>106</v>
      </c>
      <c r="J113" s="45"/>
      <c r="K113" s="45" t="s">
        <v>107</v>
      </c>
      <c r="L113" s="45"/>
      <c r="M113" s="45" t="s">
        <v>108</v>
      </c>
      <c r="N113" s="45"/>
    </row>
    <row r="114" spans="1:14" x14ac:dyDescent="0.2">
      <c r="A114" s="13" t="s">
        <v>100</v>
      </c>
      <c r="B114" s="13"/>
      <c r="C114" s="51"/>
      <c r="D114" s="51"/>
      <c r="E114" s="50" t="e">
        <f>+C114/B114</f>
        <v>#DIV/0!</v>
      </c>
      <c r="F114" s="50"/>
      <c r="G114" s="50"/>
      <c r="H114" s="50"/>
      <c r="I114" s="50"/>
      <c r="J114" s="50"/>
      <c r="K114" s="50"/>
      <c r="L114" s="50"/>
      <c r="M114" s="50"/>
      <c r="N114" s="50"/>
    </row>
    <row r="115" spans="1:14" x14ac:dyDescent="0.2">
      <c r="A115" s="13" t="s">
        <v>101</v>
      </c>
      <c r="B115" s="13"/>
      <c r="C115" s="51"/>
      <c r="D115" s="51"/>
      <c r="E115" s="50" t="e">
        <f>+C115/B115</f>
        <v>#DIV/0!</v>
      </c>
      <c r="F115" s="50"/>
      <c r="G115" s="50"/>
      <c r="H115" s="50"/>
      <c r="I115" s="50"/>
      <c r="J115" s="50"/>
      <c r="K115" s="50"/>
      <c r="L115" s="50"/>
      <c r="M115" s="50"/>
      <c r="N115" s="50"/>
    </row>
    <row r="116" spans="1:14" x14ac:dyDescent="0.2">
      <c r="A116" s="13" t="s">
        <v>102</v>
      </c>
      <c r="B116" s="13"/>
      <c r="C116" s="51"/>
      <c r="D116" s="51"/>
      <c r="E116" s="50" t="e">
        <f>+C116/B116</f>
        <v>#DIV/0!</v>
      </c>
      <c r="F116" s="50"/>
      <c r="G116" s="50"/>
      <c r="H116" s="50"/>
      <c r="I116" s="50"/>
      <c r="J116" s="50"/>
      <c r="K116" s="50"/>
      <c r="L116" s="50"/>
      <c r="M116" s="50"/>
      <c r="N116" s="50"/>
    </row>
    <row r="117" spans="1:14" ht="7.5" customHeight="1" x14ac:dyDescent="0.2">
      <c r="A117" s="11"/>
      <c r="B117" s="11"/>
      <c r="C117" s="11"/>
      <c r="D117" s="11"/>
      <c r="E117" s="11"/>
      <c r="F117" s="11"/>
      <c r="G117" s="11"/>
      <c r="H117" s="11"/>
      <c r="I117" s="11"/>
      <c r="J117" s="11"/>
      <c r="K117" s="11"/>
      <c r="L117" s="11"/>
      <c r="M117" s="11"/>
      <c r="N117" s="11"/>
    </row>
    <row r="118" spans="1:14" ht="14.1" customHeight="1" x14ac:dyDescent="0.2">
      <c r="A118" s="15" t="s">
        <v>114</v>
      </c>
      <c r="B118" s="11"/>
      <c r="C118" s="11"/>
      <c r="D118" s="11"/>
      <c r="E118" s="11"/>
      <c r="F118" s="11"/>
      <c r="G118" s="11"/>
      <c r="H118" s="11"/>
      <c r="I118" s="11"/>
      <c r="J118" s="11"/>
      <c r="K118" s="11"/>
      <c r="L118" s="11"/>
      <c r="M118" s="11"/>
      <c r="N118" s="11"/>
    </row>
    <row r="119" spans="1:14" ht="22.5" x14ac:dyDescent="0.2">
      <c r="A119" s="7" t="s">
        <v>99</v>
      </c>
      <c r="B119" s="7" t="s">
        <v>103</v>
      </c>
      <c r="C119" s="45" t="s">
        <v>104</v>
      </c>
      <c r="D119" s="45"/>
      <c r="E119" s="45" t="s">
        <v>109</v>
      </c>
      <c r="F119" s="45"/>
      <c r="G119" s="45" t="s">
        <v>105</v>
      </c>
      <c r="H119" s="45"/>
      <c r="I119" s="45" t="s">
        <v>106</v>
      </c>
      <c r="J119" s="45"/>
      <c r="K119" s="45" t="s">
        <v>107</v>
      </c>
      <c r="L119" s="45"/>
      <c r="M119" s="45" t="s">
        <v>108</v>
      </c>
      <c r="N119" s="45"/>
    </row>
    <row r="120" spans="1:14" ht="14.1" customHeight="1" x14ac:dyDescent="0.2">
      <c r="A120" s="13" t="s">
        <v>100</v>
      </c>
      <c r="B120" s="13"/>
      <c r="C120" s="51"/>
      <c r="D120" s="51"/>
      <c r="E120" s="50" t="e">
        <f>+C120/B120</f>
        <v>#DIV/0!</v>
      </c>
      <c r="F120" s="50"/>
      <c r="G120" s="50"/>
      <c r="H120" s="50"/>
      <c r="I120" s="50"/>
      <c r="J120" s="50"/>
      <c r="K120" s="50"/>
      <c r="L120" s="50"/>
      <c r="M120" s="50"/>
      <c r="N120" s="50"/>
    </row>
    <row r="121" spans="1:14" ht="14.1" customHeight="1" x14ac:dyDescent="0.2">
      <c r="A121" s="13" t="s">
        <v>101</v>
      </c>
      <c r="B121" s="13"/>
      <c r="C121" s="51"/>
      <c r="D121" s="51"/>
      <c r="E121" s="50" t="e">
        <f>+C121/B121</f>
        <v>#DIV/0!</v>
      </c>
      <c r="F121" s="50"/>
      <c r="G121" s="50"/>
      <c r="H121" s="50"/>
      <c r="I121" s="50"/>
      <c r="J121" s="50"/>
      <c r="K121" s="50"/>
      <c r="L121" s="50"/>
      <c r="M121" s="50"/>
      <c r="N121" s="50"/>
    </row>
    <row r="122" spans="1:14" ht="14.1" customHeight="1" x14ac:dyDescent="0.2">
      <c r="A122" s="13" t="s">
        <v>102</v>
      </c>
      <c r="B122" s="13"/>
      <c r="C122" s="51"/>
      <c r="D122" s="51"/>
      <c r="E122" s="50" t="e">
        <f>+C122/B122</f>
        <v>#DIV/0!</v>
      </c>
      <c r="F122" s="50"/>
      <c r="G122" s="50"/>
      <c r="H122" s="50"/>
      <c r="I122" s="50"/>
      <c r="J122" s="50"/>
      <c r="K122" s="50"/>
      <c r="L122" s="50"/>
      <c r="M122" s="50"/>
      <c r="N122" s="50"/>
    </row>
    <row r="123" spans="1:14" ht="7.5" customHeight="1" x14ac:dyDescent="0.2"/>
    <row r="124" spans="1:14" ht="7.5" customHeight="1" x14ac:dyDescent="0.2"/>
    <row r="125" spans="1:14" ht="15" customHeight="1" x14ac:dyDescent="0.2">
      <c r="A125" s="73" t="s">
        <v>172</v>
      </c>
      <c r="B125" s="73"/>
      <c r="C125" s="73"/>
      <c r="D125" s="73"/>
      <c r="E125" s="73"/>
      <c r="F125" s="73"/>
      <c r="G125" s="73"/>
      <c r="H125" s="73"/>
      <c r="I125" s="73"/>
      <c r="J125" s="73"/>
      <c r="K125" s="73"/>
      <c r="L125" s="73"/>
      <c r="M125" s="73"/>
      <c r="N125" s="73"/>
    </row>
    <row r="127" spans="1:14" x14ac:dyDescent="0.2">
      <c r="A127" s="15" t="s">
        <v>110</v>
      </c>
      <c r="B127" s="11"/>
    </row>
    <row r="128" spans="1:14" x14ac:dyDescent="0.2">
      <c r="A128" s="45" t="s">
        <v>99</v>
      </c>
      <c r="B128" s="45" t="s">
        <v>103</v>
      </c>
      <c r="C128" s="45" t="s">
        <v>104</v>
      </c>
      <c r="D128" s="45"/>
      <c r="E128" s="45" t="s">
        <v>109</v>
      </c>
      <c r="F128" s="45"/>
      <c r="G128" s="45"/>
      <c r="H128" s="82" t="s">
        <v>121</v>
      </c>
      <c r="I128" s="82"/>
      <c r="J128" s="82"/>
      <c r="K128" s="82"/>
      <c r="L128" s="82"/>
      <c r="M128" s="82"/>
      <c r="N128" s="82"/>
    </row>
    <row r="129" spans="1:14" ht="22.5" customHeight="1" x14ac:dyDescent="0.2">
      <c r="A129" s="45"/>
      <c r="B129" s="45"/>
      <c r="C129" s="45"/>
      <c r="D129" s="45"/>
      <c r="E129" s="45"/>
      <c r="F129" s="45"/>
      <c r="G129" s="45"/>
      <c r="H129" s="7" t="s">
        <v>120</v>
      </c>
      <c r="I129" s="7" t="s">
        <v>116</v>
      </c>
      <c r="J129" s="7" t="s">
        <v>117</v>
      </c>
      <c r="K129" s="7" t="s">
        <v>118</v>
      </c>
      <c r="L129" s="7" t="s">
        <v>119</v>
      </c>
      <c r="M129" s="45" t="s">
        <v>115</v>
      </c>
      <c r="N129" s="45"/>
    </row>
    <row r="130" spans="1:14" x14ac:dyDescent="0.2">
      <c r="A130" s="13" t="s">
        <v>111</v>
      </c>
      <c r="B130" s="26">
        <v>0</v>
      </c>
      <c r="C130" s="51">
        <v>0</v>
      </c>
      <c r="D130" s="51"/>
      <c r="E130" s="50">
        <v>0</v>
      </c>
      <c r="F130" s="50"/>
      <c r="G130" s="50"/>
      <c r="H130" s="14"/>
      <c r="I130" s="14"/>
      <c r="J130" s="14"/>
      <c r="K130" s="14"/>
      <c r="L130" s="14"/>
      <c r="M130" s="71"/>
      <c r="N130" s="72"/>
    </row>
    <row r="132" spans="1:14" ht="30" customHeight="1" x14ac:dyDescent="0.2">
      <c r="A132" s="70" t="s">
        <v>171</v>
      </c>
      <c r="B132" s="70"/>
      <c r="C132" s="70"/>
      <c r="D132" s="70"/>
      <c r="E132" s="70"/>
      <c r="F132" s="70"/>
      <c r="G132" s="70"/>
      <c r="H132" s="70"/>
      <c r="I132" s="70"/>
      <c r="J132" s="70"/>
      <c r="K132" s="70"/>
      <c r="L132" s="70"/>
      <c r="M132" s="70"/>
      <c r="N132" s="70"/>
    </row>
    <row r="134" spans="1:14" x14ac:dyDescent="0.2">
      <c r="A134" s="49" t="s">
        <v>122</v>
      </c>
      <c r="B134" s="49"/>
      <c r="C134" s="49"/>
      <c r="D134" s="49"/>
      <c r="E134" s="49"/>
      <c r="F134" s="49"/>
      <c r="G134" s="49"/>
      <c r="H134" s="49"/>
      <c r="I134" s="49"/>
      <c r="J134" s="49"/>
      <c r="K134" s="49"/>
      <c r="L134" s="49"/>
      <c r="M134" s="49"/>
      <c r="N134" s="49"/>
    </row>
    <row r="135" spans="1:14" x14ac:dyDescent="0.2">
      <c r="A135" s="15" t="s">
        <v>123</v>
      </c>
      <c r="B135" s="11"/>
      <c r="C135" s="11"/>
      <c r="D135" s="11"/>
      <c r="E135" s="11"/>
      <c r="F135" s="11"/>
      <c r="G135" s="11"/>
      <c r="H135" s="11"/>
      <c r="I135" s="11"/>
      <c r="J135" s="11"/>
      <c r="K135" s="11"/>
      <c r="L135" s="11"/>
      <c r="M135" s="11"/>
      <c r="N135" s="11"/>
    </row>
    <row r="136" spans="1:14" ht="22.5" customHeight="1" x14ac:dyDescent="0.2">
      <c r="A136" s="46" t="s">
        <v>124</v>
      </c>
      <c r="B136" s="48"/>
      <c r="C136" s="45" t="s">
        <v>95</v>
      </c>
      <c r="D136" s="45"/>
      <c r="E136" s="45" t="s">
        <v>128</v>
      </c>
      <c r="F136" s="45"/>
      <c r="G136" s="45" t="s">
        <v>129</v>
      </c>
      <c r="H136" s="45"/>
      <c r="I136" s="46" t="s">
        <v>7</v>
      </c>
      <c r="J136" s="47"/>
      <c r="K136" s="47"/>
      <c r="L136" s="47"/>
      <c r="M136" s="47"/>
      <c r="N136" s="48"/>
    </row>
    <row r="137" spans="1:14" ht="15" customHeight="1" x14ac:dyDescent="0.2">
      <c r="A137" s="68" t="s">
        <v>125</v>
      </c>
      <c r="B137" s="68"/>
      <c r="C137" s="51">
        <v>600</v>
      </c>
      <c r="D137" s="51"/>
      <c r="E137" s="51">
        <v>600</v>
      </c>
      <c r="F137" s="51"/>
      <c r="G137" s="57">
        <f>+E137/C137</f>
        <v>1</v>
      </c>
      <c r="H137" s="58"/>
      <c r="I137" s="59" t="s">
        <v>201</v>
      </c>
      <c r="J137" s="60"/>
      <c r="K137" s="60"/>
      <c r="L137" s="60"/>
      <c r="M137" s="60"/>
      <c r="N137" s="61"/>
    </row>
    <row r="138" spans="1:14" x14ac:dyDescent="0.2">
      <c r="A138" s="68" t="s">
        <v>126</v>
      </c>
      <c r="B138" s="68"/>
      <c r="C138" s="51">
        <v>0</v>
      </c>
      <c r="D138" s="51"/>
      <c r="E138" s="51">
        <v>0</v>
      </c>
      <c r="F138" s="51"/>
      <c r="G138" s="57">
        <v>0</v>
      </c>
      <c r="H138" s="58"/>
      <c r="I138" s="62"/>
      <c r="J138" s="63"/>
      <c r="K138" s="63"/>
      <c r="L138" s="63"/>
      <c r="M138" s="63"/>
      <c r="N138" s="64"/>
    </row>
    <row r="139" spans="1:14" ht="123.75" customHeight="1" x14ac:dyDescent="0.2">
      <c r="A139" s="69" t="s">
        <v>127</v>
      </c>
      <c r="B139" s="69"/>
      <c r="C139" s="39">
        <v>0</v>
      </c>
      <c r="D139" s="39"/>
      <c r="E139" s="39">
        <v>0</v>
      </c>
      <c r="F139" s="39"/>
      <c r="G139" s="57">
        <v>0</v>
      </c>
      <c r="H139" s="58"/>
      <c r="I139" s="65"/>
      <c r="J139" s="66"/>
      <c r="K139" s="66"/>
      <c r="L139" s="66"/>
      <c r="M139" s="66"/>
      <c r="N139" s="67"/>
    </row>
    <row r="141" spans="1:14" x14ac:dyDescent="0.2">
      <c r="A141" s="15" t="s">
        <v>130</v>
      </c>
      <c r="B141" s="11"/>
      <c r="C141" s="11"/>
      <c r="D141" s="11"/>
      <c r="E141" s="11"/>
      <c r="F141" s="11"/>
      <c r="G141" s="11"/>
      <c r="H141" s="11"/>
      <c r="I141" s="11"/>
      <c r="J141" s="11"/>
      <c r="K141" s="11"/>
      <c r="L141" s="11"/>
      <c r="M141" s="11"/>
      <c r="N141" s="11"/>
    </row>
    <row r="142" spans="1:14" ht="35.25" customHeight="1" x14ac:dyDescent="0.2">
      <c r="A142" s="7" t="s">
        <v>131</v>
      </c>
      <c r="B142" s="47" t="s">
        <v>132</v>
      </c>
      <c r="C142" s="47"/>
      <c r="D142" s="48"/>
      <c r="E142" s="45" t="s">
        <v>139</v>
      </c>
      <c r="F142" s="45"/>
      <c r="G142" s="45"/>
      <c r="H142" s="7" t="s">
        <v>6</v>
      </c>
      <c r="I142" s="46" t="s">
        <v>7</v>
      </c>
      <c r="J142" s="47"/>
      <c r="K142" s="47"/>
      <c r="L142" s="47"/>
      <c r="M142" s="47"/>
      <c r="N142" s="48"/>
    </row>
    <row r="143" spans="1:14" ht="52.5" customHeight="1" x14ac:dyDescent="0.2">
      <c r="A143" s="20">
        <v>713</v>
      </c>
      <c r="B143" s="40">
        <v>585</v>
      </c>
      <c r="C143" s="41"/>
      <c r="D143" s="42"/>
      <c r="E143" s="55">
        <v>482</v>
      </c>
      <c r="F143" s="55"/>
      <c r="G143" s="55"/>
      <c r="H143" s="31" t="s">
        <v>202</v>
      </c>
      <c r="I143" s="56" t="s">
        <v>203</v>
      </c>
      <c r="J143" s="56"/>
      <c r="K143" s="56"/>
      <c r="L143" s="56"/>
      <c r="M143" s="56"/>
      <c r="N143" s="56"/>
    </row>
    <row r="144" spans="1:14" x14ac:dyDescent="0.2">
      <c r="A144" s="11"/>
      <c r="B144" s="11"/>
      <c r="C144" s="11"/>
      <c r="D144" s="11"/>
      <c r="E144" s="11"/>
      <c r="F144" s="11"/>
      <c r="G144" s="11"/>
      <c r="H144" s="11"/>
      <c r="I144" s="11"/>
      <c r="J144" s="11"/>
      <c r="K144" s="11"/>
      <c r="L144" s="11"/>
      <c r="M144" s="11"/>
      <c r="N144" s="11"/>
    </row>
    <row r="145" spans="1:15" x14ac:dyDescent="0.2">
      <c r="A145" s="15" t="s">
        <v>133</v>
      </c>
      <c r="B145" s="11"/>
      <c r="C145" s="11"/>
      <c r="D145" s="11"/>
      <c r="E145" s="11"/>
      <c r="F145" s="11"/>
      <c r="G145" s="11"/>
      <c r="H145" s="11"/>
      <c r="I145" s="11"/>
      <c r="J145" s="11"/>
      <c r="K145" s="11"/>
      <c r="L145" s="11"/>
      <c r="M145" s="11"/>
      <c r="N145" s="11"/>
    </row>
    <row r="146" spans="1:15" ht="38.25" customHeight="1" x14ac:dyDescent="0.2">
      <c r="A146" s="7" t="s">
        <v>134</v>
      </c>
      <c r="B146" s="45" t="s">
        <v>135</v>
      </c>
      <c r="C146" s="45"/>
      <c r="D146" s="46" t="s">
        <v>136</v>
      </c>
      <c r="E146" s="47"/>
      <c r="F146" s="48"/>
      <c r="G146" s="45" t="s">
        <v>137</v>
      </c>
      <c r="H146" s="45"/>
      <c r="I146" s="45" t="s">
        <v>138</v>
      </c>
      <c r="J146" s="45"/>
      <c r="K146" s="46" t="s">
        <v>7</v>
      </c>
      <c r="L146" s="47"/>
      <c r="M146" s="47"/>
      <c r="N146" s="48"/>
    </row>
    <row r="147" spans="1:15" ht="189.75" customHeight="1" x14ac:dyDescent="0.2">
      <c r="A147" s="21">
        <v>713</v>
      </c>
      <c r="B147" s="39">
        <v>85</v>
      </c>
      <c r="C147" s="39"/>
      <c r="D147" s="40">
        <v>1</v>
      </c>
      <c r="E147" s="41"/>
      <c r="F147" s="42"/>
      <c r="G147" s="37">
        <v>625</v>
      </c>
      <c r="H147" s="38"/>
      <c r="I147" s="43">
        <f>+G147/A147</f>
        <v>0.87657784011220197</v>
      </c>
      <c r="J147" s="44"/>
      <c r="K147" s="52" t="s">
        <v>204</v>
      </c>
      <c r="L147" s="53"/>
      <c r="M147" s="53"/>
      <c r="N147" s="54"/>
    </row>
    <row r="149" spans="1:15" ht="15.75" x14ac:dyDescent="0.25">
      <c r="A149" s="117" t="s">
        <v>140</v>
      </c>
      <c r="B149" s="117"/>
      <c r="C149" s="117"/>
      <c r="D149" s="117"/>
      <c r="E149" s="117"/>
      <c r="F149" s="117"/>
      <c r="G149" s="117"/>
      <c r="H149" s="117"/>
      <c r="I149" s="117"/>
      <c r="J149" s="117"/>
      <c r="K149" s="117"/>
      <c r="L149" s="117"/>
      <c r="M149" s="117"/>
      <c r="N149" s="117"/>
    </row>
    <row r="151" spans="1:15" x14ac:dyDescent="0.2">
      <c r="A151" s="15" t="s">
        <v>141</v>
      </c>
      <c r="B151" s="11"/>
      <c r="C151" s="11"/>
      <c r="D151" s="11"/>
      <c r="E151" s="11"/>
      <c r="F151" s="11"/>
      <c r="G151" s="11"/>
      <c r="H151" s="11"/>
      <c r="I151" s="11"/>
      <c r="J151" s="11"/>
      <c r="K151" s="11"/>
      <c r="L151" s="11"/>
      <c r="M151" s="11"/>
      <c r="N151" s="11"/>
    </row>
    <row r="152" spans="1:15" ht="35.25" customHeight="1" x14ac:dyDescent="0.2">
      <c r="A152" s="7" t="s">
        <v>142</v>
      </c>
      <c r="B152" s="45" t="s">
        <v>143</v>
      </c>
      <c r="C152" s="45"/>
      <c r="D152" s="45"/>
      <c r="E152" s="7" t="s">
        <v>6</v>
      </c>
      <c r="F152" s="46" t="s">
        <v>7</v>
      </c>
      <c r="G152" s="47"/>
      <c r="H152" s="47"/>
      <c r="I152" s="47"/>
      <c r="J152" s="47"/>
      <c r="K152" s="47"/>
      <c r="L152" s="47"/>
      <c r="M152" s="47"/>
      <c r="N152" s="48"/>
    </row>
    <row r="153" spans="1:15" ht="51.75" customHeight="1" x14ac:dyDescent="0.2">
      <c r="A153" s="20">
        <v>600</v>
      </c>
      <c r="B153" s="39">
        <v>7</v>
      </c>
      <c r="C153" s="39"/>
      <c r="D153" s="39"/>
      <c r="E153" s="19" t="s">
        <v>180</v>
      </c>
      <c r="F153" s="125" t="s">
        <v>181</v>
      </c>
      <c r="G153" s="126"/>
      <c r="H153" s="126"/>
      <c r="I153" s="126"/>
      <c r="J153" s="126"/>
      <c r="K153" s="126"/>
      <c r="L153" s="126"/>
      <c r="M153" s="126"/>
      <c r="N153" s="127"/>
    </row>
    <row r="155" spans="1:15" x14ac:dyDescent="0.2">
      <c r="A155" s="15" t="s">
        <v>144</v>
      </c>
      <c r="B155" s="11"/>
      <c r="C155" s="11"/>
      <c r="D155" s="11"/>
      <c r="E155" s="11"/>
      <c r="F155" s="11"/>
      <c r="G155" s="11"/>
      <c r="H155" s="11"/>
      <c r="I155" s="11"/>
      <c r="J155" s="11"/>
      <c r="K155" s="11"/>
      <c r="L155" s="11"/>
      <c r="M155" s="11"/>
      <c r="N155" s="11"/>
      <c r="O155" s="11"/>
    </row>
    <row r="156" spans="1:15" ht="20.25" customHeight="1" x14ac:dyDescent="0.2">
      <c r="A156" s="7" t="s">
        <v>145</v>
      </c>
      <c r="B156" s="45" t="s">
        <v>146</v>
      </c>
      <c r="C156" s="45"/>
      <c r="D156" s="45"/>
      <c r="E156" s="7" t="s">
        <v>6</v>
      </c>
      <c r="F156" s="46" t="s">
        <v>7</v>
      </c>
      <c r="G156" s="47"/>
      <c r="H156" s="47"/>
      <c r="I156" s="47"/>
      <c r="J156" s="47"/>
      <c r="K156" s="47"/>
      <c r="L156" s="47"/>
      <c r="M156" s="47"/>
      <c r="N156" s="48"/>
      <c r="O156" s="11"/>
    </row>
    <row r="157" spans="1:15" ht="37.5" customHeight="1" x14ac:dyDescent="0.2">
      <c r="A157" s="20">
        <v>35</v>
      </c>
      <c r="B157" s="39">
        <v>0</v>
      </c>
      <c r="C157" s="39"/>
      <c r="D157" s="39"/>
      <c r="E157" s="19">
        <v>0</v>
      </c>
      <c r="F157" s="125"/>
      <c r="G157" s="126"/>
      <c r="H157" s="126"/>
      <c r="I157" s="126"/>
      <c r="J157" s="126"/>
      <c r="K157" s="126"/>
      <c r="L157" s="126"/>
      <c r="M157" s="126"/>
      <c r="N157" s="127"/>
      <c r="O157" s="11"/>
    </row>
    <row r="158" spans="1:15" x14ac:dyDescent="0.2">
      <c r="A158" s="11"/>
      <c r="B158" s="11"/>
      <c r="C158" s="11"/>
      <c r="D158" s="11"/>
      <c r="E158" s="11"/>
      <c r="F158" s="11"/>
      <c r="G158" s="11"/>
      <c r="H158" s="11"/>
      <c r="I158" s="11"/>
      <c r="J158" s="11"/>
      <c r="K158" s="11"/>
      <c r="L158" s="11"/>
      <c r="M158" s="11"/>
      <c r="N158" s="11"/>
      <c r="O158" s="11"/>
    </row>
    <row r="159" spans="1:15" ht="29.25" customHeight="1" x14ac:dyDescent="0.2">
      <c r="A159" s="129" t="s">
        <v>147</v>
      </c>
      <c r="B159" s="129"/>
      <c r="C159" s="129"/>
      <c r="D159" s="129"/>
      <c r="E159" s="129"/>
      <c r="F159" s="129"/>
      <c r="G159" s="129"/>
      <c r="H159" s="129"/>
      <c r="I159" s="129"/>
      <c r="J159" s="129"/>
      <c r="K159" s="129"/>
      <c r="L159" s="129"/>
      <c r="M159" s="129"/>
      <c r="N159" s="129"/>
      <c r="O159" s="11"/>
    </row>
    <row r="160" spans="1:15" x14ac:dyDescent="0.2">
      <c r="A160" s="130" t="s">
        <v>205</v>
      </c>
      <c r="B160" s="130"/>
      <c r="C160" s="130"/>
      <c r="D160" s="130"/>
      <c r="E160" s="130"/>
      <c r="F160" s="130"/>
      <c r="G160" s="130"/>
      <c r="H160" s="130"/>
      <c r="I160" s="130"/>
      <c r="J160" s="130"/>
      <c r="K160" s="130"/>
      <c r="L160" s="130"/>
      <c r="M160" s="130"/>
      <c r="N160" s="130"/>
    </row>
    <row r="161" spans="1:14" x14ac:dyDescent="0.2">
      <c r="A161" s="130"/>
      <c r="B161" s="130"/>
      <c r="C161" s="130"/>
      <c r="D161" s="130"/>
      <c r="E161" s="130"/>
      <c r="F161" s="130"/>
      <c r="G161" s="130"/>
      <c r="H161" s="130"/>
      <c r="I161" s="130"/>
      <c r="J161" s="130"/>
      <c r="K161" s="130"/>
      <c r="L161" s="130"/>
      <c r="M161" s="130"/>
      <c r="N161" s="130"/>
    </row>
    <row r="162" spans="1:14" x14ac:dyDescent="0.2">
      <c r="A162" s="130"/>
      <c r="B162" s="130"/>
      <c r="C162" s="130"/>
      <c r="D162" s="130"/>
      <c r="E162" s="130"/>
      <c r="F162" s="130"/>
      <c r="G162" s="130"/>
      <c r="H162" s="130"/>
      <c r="I162" s="130"/>
      <c r="J162" s="130"/>
      <c r="K162" s="130"/>
      <c r="L162" s="130"/>
      <c r="M162" s="130"/>
      <c r="N162" s="130"/>
    </row>
    <row r="163" spans="1:14" ht="99" customHeight="1" x14ac:dyDescent="0.2">
      <c r="A163" s="130"/>
      <c r="B163" s="130"/>
      <c r="C163" s="130"/>
      <c r="D163" s="130"/>
      <c r="E163" s="130"/>
      <c r="F163" s="130"/>
      <c r="G163" s="130"/>
      <c r="H163" s="130"/>
      <c r="I163" s="130"/>
      <c r="J163" s="130"/>
      <c r="K163" s="130"/>
      <c r="L163" s="130"/>
      <c r="M163" s="130"/>
      <c r="N163" s="130"/>
    </row>
    <row r="164" spans="1:14" hidden="1" x14ac:dyDescent="0.2">
      <c r="A164" s="130"/>
      <c r="B164" s="130"/>
      <c r="C164" s="130"/>
      <c r="D164" s="130"/>
      <c r="E164" s="130"/>
      <c r="F164" s="130"/>
      <c r="G164" s="130"/>
      <c r="H164" s="130"/>
      <c r="I164" s="130"/>
      <c r="J164" s="130"/>
      <c r="K164" s="130"/>
      <c r="L164" s="130"/>
      <c r="M164" s="130"/>
      <c r="N164" s="130"/>
    </row>
    <row r="165" spans="1:14" ht="1.5" hidden="1" customHeight="1" x14ac:dyDescent="0.2">
      <c r="A165" s="130"/>
      <c r="B165" s="130"/>
      <c r="C165" s="130"/>
      <c r="D165" s="130"/>
      <c r="E165" s="130"/>
      <c r="F165" s="130"/>
      <c r="G165" s="130"/>
      <c r="H165" s="130"/>
      <c r="I165" s="130"/>
      <c r="J165" s="130"/>
      <c r="K165" s="130"/>
      <c r="L165" s="130"/>
      <c r="M165" s="130"/>
      <c r="N165" s="130"/>
    </row>
    <row r="166" spans="1:14" hidden="1" x14ac:dyDescent="0.2">
      <c r="A166" s="130"/>
      <c r="B166" s="130"/>
      <c r="C166" s="130"/>
      <c r="D166" s="130"/>
      <c r="E166" s="130"/>
      <c r="F166" s="130"/>
      <c r="G166" s="130"/>
      <c r="H166" s="130"/>
      <c r="I166" s="130"/>
      <c r="J166" s="130"/>
      <c r="K166" s="130"/>
      <c r="L166" s="130"/>
      <c r="M166" s="130"/>
      <c r="N166" s="130"/>
    </row>
    <row r="167" spans="1:14" hidden="1" x14ac:dyDescent="0.2">
      <c r="A167" s="130"/>
      <c r="B167" s="130"/>
      <c r="C167" s="130"/>
      <c r="D167" s="130"/>
      <c r="E167" s="130"/>
      <c r="F167" s="130"/>
      <c r="G167" s="130"/>
      <c r="H167" s="130"/>
      <c r="I167" s="130"/>
      <c r="J167" s="130"/>
      <c r="K167" s="130"/>
      <c r="L167" s="130"/>
      <c r="M167" s="130"/>
      <c r="N167" s="130"/>
    </row>
    <row r="168" spans="1:14" hidden="1" x14ac:dyDescent="0.2">
      <c r="A168" s="130"/>
      <c r="B168" s="130"/>
      <c r="C168" s="130"/>
      <c r="D168" s="130"/>
      <c r="E168" s="130"/>
      <c r="F168" s="130"/>
      <c r="G168" s="130"/>
      <c r="H168" s="130"/>
      <c r="I168" s="130"/>
      <c r="J168" s="130"/>
      <c r="K168" s="130"/>
      <c r="L168" s="130"/>
      <c r="M168" s="130"/>
      <c r="N168" s="130"/>
    </row>
    <row r="169" spans="1:14" hidden="1" x14ac:dyDescent="0.2">
      <c r="A169" s="130"/>
      <c r="B169" s="130"/>
      <c r="C169" s="130"/>
      <c r="D169" s="130"/>
      <c r="E169" s="130"/>
      <c r="F169" s="130"/>
      <c r="G169" s="130"/>
      <c r="H169" s="130"/>
      <c r="I169" s="130"/>
      <c r="J169" s="130"/>
      <c r="K169" s="130"/>
      <c r="L169" s="130"/>
      <c r="M169" s="130"/>
      <c r="N169" s="130"/>
    </row>
    <row r="170" spans="1:14" hidden="1" x14ac:dyDescent="0.2">
      <c r="A170" s="130"/>
      <c r="B170" s="130"/>
      <c r="C170" s="130"/>
      <c r="D170" s="130"/>
      <c r="E170" s="130"/>
      <c r="F170" s="130"/>
      <c r="G170" s="130"/>
      <c r="H170" s="130"/>
      <c r="I170" s="130"/>
      <c r="J170" s="130"/>
      <c r="K170" s="130"/>
      <c r="L170" s="130"/>
      <c r="M170" s="130"/>
      <c r="N170" s="130"/>
    </row>
    <row r="171" spans="1:14" hidden="1" x14ac:dyDescent="0.2">
      <c r="A171" s="130"/>
      <c r="B171" s="130"/>
      <c r="C171" s="130"/>
      <c r="D171" s="130"/>
      <c r="E171" s="130"/>
      <c r="F171" s="130"/>
      <c r="G171" s="130"/>
      <c r="H171" s="130"/>
      <c r="I171" s="130"/>
      <c r="J171" s="130"/>
      <c r="K171" s="130"/>
      <c r="L171" s="130"/>
      <c r="M171" s="130"/>
      <c r="N171" s="130"/>
    </row>
    <row r="172" spans="1:14" hidden="1" x14ac:dyDescent="0.2">
      <c r="A172" s="130"/>
      <c r="B172" s="130"/>
      <c r="C172" s="130"/>
      <c r="D172" s="130"/>
      <c r="E172" s="130"/>
      <c r="F172" s="130"/>
      <c r="G172" s="130"/>
      <c r="H172" s="130"/>
      <c r="I172" s="130"/>
      <c r="J172" s="130"/>
      <c r="K172" s="130"/>
      <c r="L172" s="130"/>
      <c r="M172" s="130"/>
      <c r="N172" s="130"/>
    </row>
    <row r="173" spans="1:14" hidden="1" x14ac:dyDescent="0.2">
      <c r="A173" s="130"/>
      <c r="B173" s="130"/>
      <c r="C173" s="130"/>
      <c r="D173" s="130"/>
      <c r="E173" s="130"/>
      <c r="F173" s="130"/>
      <c r="G173" s="130"/>
      <c r="H173" s="130"/>
      <c r="I173" s="130"/>
      <c r="J173" s="130"/>
      <c r="K173" s="130"/>
      <c r="L173" s="130"/>
      <c r="M173" s="130"/>
      <c r="N173" s="130"/>
    </row>
    <row r="174" spans="1:14" ht="14.25" customHeight="1" x14ac:dyDescent="0.2"/>
    <row r="175" spans="1:14" x14ac:dyDescent="0.2">
      <c r="A175" s="49" t="s">
        <v>148</v>
      </c>
      <c r="B175" s="49"/>
      <c r="C175" s="49"/>
      <c r="D175" s="49"/>
      <c r="E175" s="49"/>
      <c r="F175" s="49"/>
      <c r="G175" s="49"/>
      <c r="H175" s="49"/>
      <c r="I175" s="49"/>
      <c r="J175" s="49"/>
      <c r="K175" s="49"/>
      <c r="L175" s="49"/>
      <c r="M175" s="49"/>
      <c r="N175" s="49"/>
    </row>
    <row r="176" spans="1:14" ht="6.75" customHeight="1" x14ac:dyDescent="0.2">
      <c r="A176" s="17"/>
      <c r="B176" s="17"/>
      <c r="C176" s="17"/>
      <c r="D176" s="17"/>
      <c r="E176" s="17"/>
      <c r="F176" s="17"/>
      <c r="G176" s="17"/>
      <c r="H176" s="17"/>
      <c r="I176" s="17"/>
      <c r="J176" s="17"/>
      <c r="K176" s="17"/>
      <c r="L176" s="17"/>
      <c r="M176" s="17"/>
      <c r="N176" s="17"/>
    </row>
    <row r="177" spans="1:14" ht="22.5" customHeight="1" x14ac:dyDescent="0.2">
      <c r="A177" s="27" t="s">
        <v>149</v>
      </c>
      <c r="B177" s="11"/>
      <c r="C177" s="11"/>
      <c r="D177" s="124" t="s">
        <v>168</v>
      </c>
      <c r="E177" s="124"/>
      <c r="F177" s="124"/>
      <c r="G177" s="124"/>
      <c r="H177" s="124"/>
      <c r="I177" s="124"/>
      <c r="J177" s="124"/>
      <c r="K177" s="124"/>
      <c r="L177" s="124"/>
      <c r="M177" s="124"/>
      <c r="N177" s="124"/>
    </row>
    <row r="178" spans="1:14" ht="6.75" customHeight="1" x14ac:dyDescent="0.2">
      <c r="A178" s="11"/>
      <c r="B178" s="11"/>
      <c r="C178" s="11"/>
      <c r="D178" s="11"/>
      <c r="E178" s="11"/>
      <c r="F178" s="11"/>
      <c r="G178" s="11"/>
      <c r="H178" s="11"/>
      <c r="I178" s="11"/>
      <c r="J178" s="11"/>
      <c r="K178" s="11"/>
      <c r="L178" s="11"/>
      <c r="M178" s="11"/>
      <c r="N178" s="11"/>
    </row>
    <row r="179" spans="1:14" ht="72" customHeight="1" x14ac:dyDescent="0.2">
      <c r="A179" s="27" t="s">
        <v>150</v>
      </c>
      <c r="B179" s="11"/>
      <c r="C179" s="11"/>
      <c r="D179" s="75"/>
      <c r="E179" s="75"/>
      <c r="F179" s="75"/>
      <c r="G179" s="75"/>
      <c r="H179" s="75"/>
      <c r="I179" s="75"/>
      <c r="J179" s="75"/>
      <c r="K179" s="75"/>
      <c r="L179" s="75"/>
      <c r="M179" s="75"/>
      <c r="N179" s="75"/>
    </row>
    <row r="180" spans="1:14" ht="8.25" customHeight="1" x14ac:dyDescent="0.2">
      <c r="A180" s="11"/>
      <c r="B180" s="11"/>
      <c r="C180" s="11"/>
      <c r="D180" s="11"/>
      <c r="E180" s="11"/>
      <c r="F180" s="11"/>
      <c r="G180" s="11"/>
      <c r="H180" s="11"/>
      <c r="I180" s="11"/>
      <c r="J180" s="11"/>
      <c r="K180" s="11"/>
      <c r="L180" s="11"/>
      <c r="M180" s="11"/>
      <c r="N180" s="11"/>
    </row>
    <row r="181" spans="1:14" ht="22.5" customHeight="1" x14ac:dyDescent="0.2">
      <c r="A181" s="27" t="s">
        <v>151</v>
      </c>
      <c r="B181" s="27"/>
      <c r="C181" s="11"/>
      <c r="D181" s="75" t="s">
        <v>208</v>
      </c>
      <c r="E181" s="75"/>
      <c r="F181" s="75"/>
      <c r="G181" s="75"/>
      <c r="H181" s="75"/>
      <c r="I181" s="75"/>
      <c r="J181" s="75"/>
      <c r="K181" s="75"/>
      <c r="L181" s="75"/>
      <c r="M181" s="75"/>
      <c r="N181" s="75"/>
    </row>
    <row r="182" spans="1:14" x14ac:dyDescent="0.2">
      <c r="A182" s="11"/>
      <c r="B182" s="11"/>
      <c r="C182" s="11"/>
      <c r="D182" s="11"/>
      <c r="E182" s="11"/>
      <c r="F182" s="11"/>
      <c r="G182" s="11"/>
      <c r="H182" s="11"/>
      <c r="I182" s="11"/>
      <c r="J182" s="11"/>
      <c r="K182" s="11"/>
      <c r="L182" s="11"/>
      <c r="M182" s="11"/>
      <c r="N182" s="11"/>
    </row>
  </sheetData>
  <mergeCells count="318">
    <mergeCell ref="B71:F71"/>
    <mergeCell ref="G71:H71"/>
    <mergeCell ref="I71:J71"/>
    <mergeCell ref="K71:N71"/>
    <mergeCell ref="B63:F63"/>
    <mergeCell ref="B64:F64"/>
    <mergeCell ref="B65:F65"/>
    <mergeCell ref="D181:N181"/>
    <mergeCell ref="B156:D156"/>
    <mergeCell ref="F156:N156"/>
    <mergeCell ref="B157:D157"/>
    <mergeCell ref="F157:N157"/>
    <mergeCell ref="A159:N159"/>
    <mergeCell ref="A160:N173"/>
    <mergeCell ref="A175:N175"/>
    <mergeCell ref="D177:N177"/>
    <mergeCell ref="D179:N179"/>
    <mergeCell ref="G72:H72"/>
    <mergeCell ref="G69:H69"/>
    <mergeCell ref="A86:F86"/>
    <mergeCell ref="A87:F87"/>
    <mergeCell ref="A88:F88"/>
    <mergeCell ref="A90:N90"/>
    <mergeCell ref="I82:N88"/>
    <mergeCell ref="I63:J63"/>
    <mergeCell ref="G83:H83"/>
    <mergeCell ref="G84:H84"/>
    <mergeCell ref="G86:H86"/>
    <mergeCell ref="G52:H53"/>
    <mergeCell ref="I52:J53"/>
    <mergeCell ref="I45:J45"/>
    <mergeCell ref="I46:J46"/>
    <mergeCell ref="G42:H42"/>
    <mergeCell ref="G43:H43"/>
    <mergeCell ref="G44:H44"/>
    <mergeCell ref="I61:J61"/>
    <mergeCell ref="I62:J62"/>
    <mergeCell ref="G87:H87"/>
    <mergeCell ref="G88:H88"/>
    <mergeCell ref="G81:H81"/>
    <mergeCell ref="I81:N81"/>
    <mergeCell ref="G82:H82"/>
    <mergeCell ref="B152:D152"/>
    <mergeCell ref="B153:D153"/>
    <mergeCell ref="F152:N152"/>
    <mergeCell ref="F153:N153"/>
    <mergeCell ref="B84:D84"/>
    <mergeCell ref="E82:F82"/>
    <mergeCell ref="E83:F83"/>
    <mergeCell ref="E84:F84"/>
    <mergeCell ref="E81:F81"/>
    <mergeCell ref="E92:F92"/>
    <mergeCell ref="M99:N99"/>
    <mergeCell ref="A92:D93"/>
    <mergeCell ref="A94:D94"/>
    <mergeCell ref="A95:D95"/>
    <mergeCell ref="A96:D96"/>
    <mergeCell ref="A97:D97"/>
    <mergeCell ref="A98:D98"/>
    <mergeCell ref="M94:N94"/>
    <mergeCell ref="M95:N95"/>
    <mergeCell ref="K52:N53"/>
    <mergeCell ref="B53:F53"/>
    <mergeCell ref="H128:N128"/>
    <mergeCell ref="B128:B129"/>
    <mergeCell ref="C128:D129"/>
    <mergeCell ref="E128:G129"/>
    <mergeCell ref="A149:N149"/>
    <mergeCell ref="A78:B78"/>
    <mergeCell ref="C78:D78"/>
    <mergeCell ref="E77:F77"/>
    <mergeCell ref="E78:F78"/>
    <mergeCell ref="G77:N77"/>
    <mergeCell ref="G78:N78"/>
    <mergeCell ref="I64:J64"/>
    <mergeCell ref="I65:J65"/>
    <mergeCell ref="I66:J66"/>
    <mergeCell ref="I67:J67"/>
    <mergeCell ref="I68:J68"/>
    <mergeCell ref="I59:J59"/>
    <mergeCell ref="I60:J60"/>
    <mergeCell ref="B81:D81"/>
    <mergeCell ref="B82:D82"/>
    <mergeCell ref="B83:D83"/>
    <mergeCell ref="A99:D99"/>
    <mergeCell ref="A30:C30"/>
    <mergeCell ref="F28:G28"/>
    <mergeCell ref="F29:G29"/>
    <mergeCell ref="F30:G30"/>
    <mergeCell ref="H29:N34"/>
    <mergeCell ref="H28:N28"/>
    <mergeCell ref="A31:C31"/>
    <mergeCell ref="A32:C32"/>
    <mergeCell ref="A33:C33"/>
    <mergeCell ref="A34:C34"/>
    <mergeCell ref="F31:G31"/>
    <mergeCell ref="F32:G32"/>
    <mergeCell ref="F33:G33"/>
    <mergeCell ref="F34:G34"/>
    <mergeCell ref="D30:E30"/>
    <mergeCell ref="D31:E31"/>
    <mergeCell ref="D32:E32"/>
    <mergeCell ref="D33:E33"/>
    <mergeCell ref="D34:E34"/>
    <mergeCell ref="D35:E35"/>
    <mergeCell ref="I108:J108"/>
    <mergeCell ref="I109:J109"/>
    <mergeCell ref="I110:J110"/>
    <mergeCell ref="G108:H108"/>
    <mergeCell ref="G109:H109"/>
    <mergeCell ref="G110:H110"/>
    <mergeCell ref="I72:J72"/>
    <mergeCell ref="G40:H41"/>
    <mergeCell ref="B66:F66"/>
    <mergeCell ref="B67:F67"/>
    <mergeCell ref="B68:F68"/>
    <mergeCell ref="B69:F69"/>
    <mergeCell ref="B70:F70"/>
    <mergeCell ref="A77:B77"/>
    <mergeCell ref="C77:D77"/>
    <mergeCell ref="F35:G35"/>
    <mergeCell ref="I40:J41"/>
    <mergeCell ref="B42:F42"/>
    <mergeCell ref="G45:H45"/>
    <mergeCell ref="G46:H46"/>
    <mergeCell ref="G47:H47"/>
    <mergeCell ref="G48:H48"/>
    <mergeCell ref="G49:H49"/>
    <mergeCell ref="A1:N1"/>
    <mergeCell ref="A2:N2"/>
    <mergeCell ref="A3:N3"/>
    <mergeCell ref="A4:N4"/>
    <mergeCell ref="A5:N5"/>
    <mergeCell ref="A6:N6"/>
    <mergeCell ref="A8:N8"/>
    <mergeCell ref="D28:E28"/>
    <mergeCell ref="D29:E29"/>
    <mergeCell ref="A10:G10"/>
    <mergeCell ref="A24:G24"/>
    <mergeCell ref="A28:C28"/>
    <mergeCell ref="A29:C29"/>
    <mergeCell ref="K40:N41"/>
    <mergeCell ref="K42:N51"/>
    <mergeCell ref="K54:N70"/>
    <mergeCell ref="G56:H56"/>
    <mergeCell ref="G57:H57"/>
    <mergeCell ref="G58:H58"/>
    <mergeCell ref="G59:H59"/>
    <mergeCell ref="G60:H60"/>
    <mergeCell ref="I69:J69"/>
    <mergeCell ref="I70:J70"/>
    <mergeCell ref="I54:J54"/>
    <mergeCell ref="I55:J55"/>
    <mergeCell ref="I56:J56"/>
    <mergeCell ref="I57:J57"/>
    <mergeCell ref="I58:J58"/>
    <mergeCell ref="I47:J47"/>
    <mergeCell ref="I48:J48"/>
    <mergeCell ref="I49:J49"/>
    <mergeCell ref="I50:J50"/>
    <mergeCell ref="I51:J51"/>
    <mergeCell ref="I42:J42"/>
    <mergeCell ref="I43:J43"/>
    <mergeCell ref="I44:J44"/>
    <mergeCell ref="G70:H70"/>
    <mergeCell ref="A40:F40"/>
    <mergeCell ref="B41:F41"/>
    <mergeCell ref="B43:F43"/>
    <mergeCell ref="B44:F44"/>
    <mergeCell ref="B45:F45"/>
    <mergeCell ref="B46:F46"/>
    <mergeCell ref="B47:F47"/>
    <mergeCell ref="B48:F48"/>
    <mergeCell ref="B49:F49"/>
    <mergeCell ref="B50:F50"/>
    <mergeCell ref="B51:F51"/>
    <mergeCell ref="B54:F54"/>
    <mergeCell ref="B55:F55"/>
    <mergeCell ref="B56:F56"/>
    <mergeCell ref="G65:H65"/>
    <mergeCell ref="G66:H66"/>
    <mergeCell ref="G67:H67"/>
    <mergeCell ref="G68:H68"/>
    <mergeCell ref="G61:H61"/>
    <mergeCell ref="G62:H62"/>
    <mergeCell ref="G63:H63"/>
    <mergeCell ref="G50:H50"/>
    <mergeCell ref="G51:H51"/>
    <mergeCell ref="G54:H54"/>
    <mergeCell ref="G55:H55"/>
    <mergeCell ref="G64:H64"/>
    <mergeCell ref="B57:F57"/>
    <mergeCell ref="B58:F58"/>
    <mergeCell ref="B59:F59"/>
    <mergeCell ref="B60:F60"/>
    <mergeCell ref="B61:F61"/>
    <mergeCell ref="B62:F62"/>
    <mergeCell ref="A52:F52"/>
    <mergeCell ref="M96:N96"/>
    <mergeCell ref="M97:N97"/>
    <mergeCell ref="M98:N98"/>
    <mergeCell ref="G92:H92"/>
    <mergeCell ref="I92:J92"/>
    <mergeCell ref="M92:N93"/>
    <mergeCell ref="K92:L92"/>
    <mergeCell ref="E110:F110"/>
    <mergeCell ref="C107:D107"/>
    <mergeCell ref="C108:D108"/>
    <mergeCell ref="C109:D109"/>
    <mergeCell ref="C110:D110"/>
    <mergeCell ref="A101:N101"/>
    <mergeCell ref="E107:F107"/>
    <mergeCell ref="G107:H107"/>
    <mergeCell ref="I107:J107"/>
    <mergeCell ref="K107:L107"/>
    <mergeCell ref="M107:N107"/>
    <mergeCell ref="E108:F108"/>
    <mergeCell ref="E109:F109"/>
    <mergeCell ref="M108:N108"/>
    <mergeCell ref="M109:N109"/>
    <mergeCell ref="M110:N110"/>
    <mergeCell ref="K108:L108"/>
    <mergeCell ref="K109:L109"/>
    <mergeCell ref="K110:L110"/>
    <mergeCell ref="A102:J102"/>
    <mergeCell ref="C113:D113"/>
    <mergeCell ref="E113:F113"/>
    <mergeCell ref="G113:H113"/>
    <mergeCell ref="I113:J113"/>
    <mergeCell ref="K113:L113"/>
    <mergeCell ref="M113:N113"/>
    <mergeCell ref="C114:D114"/>
    <mergeCell ref="E114:F114"/>
    <mergeCell ref="G114:H114"/>
    <mergeCell ref="I114:J114"/>
    <mergeCell ref="K114:L114"/>
    <mergeCell ref="M114:N114"/>
    <mergeCell ref="I115:J115"/>
    <mergeCell ref="K115:L115"/>
    <mergeCell ref="M115:N115"/>
    <mergeCell ref="C119:D119"/>
    <mergeCell ref="E119:F119"/>
    <mergeCell ref="G119:H119"/>
    <mergeCell ref="I119:J119"/>
    <mergeCell ref="K119:L119"/>
    <mergeCell ref="M119:N119"/>
    <mergeCell ref="C115:D115"/>
    <mergeCell ref="E115:F115"/>
    <mergeCell ref="G115:H115"/>
    <mergeCell ref="M116:N116"/>
    <mergeCell ref="C116:D116"/>
    <mergeCell ref="E116:F116"/>
    <mergeCell ref="G116:H116"/>
    <mergeCell ref="I116:J116"/>
    <mergeCell ref="K116:L116"/>
    <mergeCell ref="K122:L122"/>
    <mergeCell ref="A132:N132"/>
    <mergeCell ref="C130:D130"/>
    <mergeCell ref="M130:N130"/>
    <mergeCell ref="A125:N125"/>
    <mergeCell ref="A128:A129"/>
    <mergeCell ref="M120:N120"/>
    <mergeCell ref="C121:D121"/>
    <mergeCell ref="E121:F121"/>
    <mergeCell ref="G121:H121"/>
    <mergeCell ref="I121:J121"/>
    <mergeCell ref="K121:L121"/>
    <mergeCell ref="M121:N121"/>
    <mergeCell ref="C120:D120"/>
    <mergeCell ref="E120:F120"/>
    <mergeCell ref="G120:H120"/>
    <mergeCell ref="I120:J120"/>
    <mergeCell ref="K120:L120"/>
    <mergeCell ref="K146:N146"/>
    <mergeCell ref="K147:N147"/>
    <mergeCell ref="B142:D142"/>
    <mergeCell ref="B143:D143"/>
    <mergeCell ref="E142:G142"/>
    <mergeCell ref="E143:G143"/>
    <mergeCell ref="I143:N143"/>
    <mergeCell ref="G138:H138"/>
    <mergeCell ref="G139:H139"/>
    <mergeCell ref="I137:N139"/>
    <mergeCell ref="I142:N142"/>
    <mergeCell ref="A138:B138"/>
    <mergeCell ref="A139:B139"/>
    <mergeCell ref="C138:D138"/>
    <mergeCell ref="C139:D139"/>
    <mergeCell ref="E137:F137"/>
    <mergeCell ref="E138:F138"/>
    <mergeCell ref="E139:F139"/>
    <mergeCell ref="C137:D137"/>
    <mergeCell ref="A137:B137"/>
    <mergeCell ref="G137:H137"/>
    <mergeCell ref="B85:D85"/>
    <mergeCell ref="E85:F85"/>
    <mergeCell ref="G85:H85"/>
    <mergeCell ref="G147:H147"/>
    <mergeCell ref="B147:C147"/>
    <mergeCell ref="D147:F147"/>
    <mergeCell ref="I147:J147"/>
    <mergeCell ref="G146:H146"/>
    <mergeCell ref="B146:C146"/>
    <mergeCell ref="D146:F146"/>
    <mergeCell ref="I146:J146"/>
    <mergeCell ref="I136:N136"/>
    <mergeCell ref="E136:F136"/>
    <mergeCell ref="A134:N134"/>
    <mergeCell ref="C136:D136"/>
    <mergeCell ref="A136:B136"/>
    <mergeCell ref="G136:H136"/>
    <mergeCell ref="M122:N122"/>
    <mergeCell ref="M129:N129"/>
    <mergeCell ref="E130:G130"/>
    <mergeCell ref="C122:D122"/>
    <mergeCell ref="E122:F122"/>
    <mergeCell ref="G122:H122"/>
    <mergeCell ref="I122:J122"/>
  </mergeCells>
  <pageMargins left="0.31496062992125984" right="0.31496062992125984" top="0.35433070866141736" bottom="0.35433070866141736"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Yulithza Ramirez</cp:lastModifiedBy>
  <cp:lastPrinted>2020-08-06T10:52:03Z</cp:lastPrinted>
  <dcterms:created xsi:type="dcterms:W3CDTF">2018-02-07T16:12:12Z</dcterms:created>
  <dcterms:modified xsi:type="dcterms:W3CDTF">2021-07-31T05:16:45Z</dcterms:modified>
</cp:coreProperties>
</file>